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oding Projects\belegger-kees-methode\05-Resources\Templates\"/>
    </mc:Choice>
  </mc:AlternateContent>
  <xr:revisionPtr revIDLastSave="0" documentId="13_ncr:1_{67D675F6-2267-40FB-BCEA-0D196A8A3CB8}" xr6:coauthVersionLast="47" xr6:coauthVersionMax="47" xr10:uidLastSave="{00000000-0000-0000-0000-000000000000}"/>
  <bookViews>
    <workbookView xWindow="4830" yWindow="4185" windowWidth="21585" windowHeight="11295" xr2:uid="{00000000-000D-0000-FFFF-FFFF00000000}"/>
  </bookViews>
  <sheets>
    <sheet name="Lees mij" sheetId="1" r:id="rId1"/>
    <sheet name="Universum" sheetId="2" r:id="rId2"/>
    <sheet name="Overzicht" sheetId="3" r:id="rId3"/>
    <sheet name="Onderhoud" sheetId="4" r:id="rId4"/>
  </sheets>
  <definedNames>
    <definedName name="_xlnm._FilterDatabase" localSheetId="1" hidden="1">Universum!$A$1:$AJ$61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3" l="1"/>
  <c r="B22" i="3"/>
  <c r="B18" i="3"/>
  <c r="B17" i="3"/>
  <c r="B16" i="3"/>
  <c r="B15" i="3"/>
  <c r="B12" i="3"/>
  <c r="B11" i="3"/>
  <c r="B10" i="3"/>
  <c r="B9" i="3"/>
  <c r="B8" i="3"/>
  <c r="B7" i="3"/>
  <c r="AA61" i="2"/>
  <c r="AB61" i="2" s="1"/>
  <c r="AC61" i="2" s="1"/>
  <c r="AD61" i="2" s="1"/>
  <c r="Z61" i="2"/>
  <c r="A61" i="2"/>
  <c r="AA60" i="2"/>
  <c r="AB60" i="2" s="1"/>
  <c r="AC60" i="2" s="1"/>
  <c r="AD60" i="2" s="1"/>
  <c r="Z60" i="2"/>
  <c r="A60" i="2"/>
  <c r="AA59" i="2"/>
  <c r="AB59" i="2" s="1"/>
  <c r="AC59" i="2" s="1"/>
  <c r="AD59" i="2" s="1"/>
  <c r="Z59" i="2"/>
  <c r="A59" i="2"/>
  <c r="AA58" i="2"/>
  <c r="AB58" i="2" s="1"/>
  <c r="AC58" i="2" s="1"/>
  <c r="AD58" i="2" s="1"/>
  <c r="Z58" i="2"/>
  <c r="A58" i="2"/>
  <c r="AA57" i="2"/>
  <c r="AB57" i="2" s="1"/>
  <c r="AC57" i="2" s="1"/>
  <c r="AD57" i="2" s="1"/>
  <c r="Z57" i="2"/>
  <c r="A57" i="2"/>
  <c r="AA56" i="2"/>
  <c r="AB56" i="2" s="1"/>
  <c r="AC56" i="2" s="1"/>
  <c r="AD56" i="2" s="1"/>
  <c r="Z56" i="2"/>
  <c r="A56" i="2"/>
  <c r="AA55" i="2"/>
  <c r="AB55" i="2" s="1"/>
  <c r="AC55" i="2" s="1"/>
  <c r="AD55" i="2" s="1"/>
  <c r="Z55" i="2"/>
  <c r="A55" i="2"/>
  <c r="AA54" i="2"/>
  <c r="AB54" i="2" s="1"/>
  <c r="AC54" i="2" s="1"/>
  <c r="AD54" i="2" s="1"/>
  <c r="Z54" i="2"/>
  <c r="A54" i="2"/>
  <c r="AA53" i="2"/>
  <c r="AB53" i="2" s="1"/>
  <c r="AC53" i="2" s="1"/>
  <c r="AD53" i="2" s="1"/>
  <c r="Z53" i="2"/>
  <c r="A53" i="2"/>
  <c r="AA52" i="2"/>
  <c r="AB52" i="2" s="1"/>
  <c r="AC52" i="2" s="1"/>
  <c r="AD52" i="2" s="1"/>
  <c r="Z52" i="2"/>
  <c r="A52" i="2"/>
  <c r="AA51" i="2"/>
  <c r="AB51" i="2" s="1"/>
  <c r="AC51" i="2" s="1"/>
  <c r="AD51" i="2" s="1"/>
  <c r="Z51" i="2"/>
  <c r="A51" i="2"/>
  <c r="AA50" i="2"/>
  <c r="AB50" i="2" s="1"/>
  <c r="AC50" i="2" s="1"/>
  <c r="AD50" i="2" s="1"/>
  <c r="Z50" i="2"/>
  <c r="A50" i="2"/>
  <c r="AA49" i="2"/>
  <c r="AB49" i="2" s="1"/>
  <c r="AC49" i="2" s="1"/>
  <c r="AD49" i="2" s="1"/>
  <c r="Z49" i="2"/>
  <c r="A49" i="2"/>
  <c r="AA48" i="2"/>
  <c r="AB48" i="2" s="1"/>
  <c r="AC48" i="2" s="1"/>
  <c r="AD48" i="2" s="1"/>
  <c r="Z48" i="2"/>
  <c r="A48" i="2"/>
  <c r="AA47" i="2"/>
  <c r="AB47" i="2" s="1"/>
  <c r="AC47" i="2" s="1"/>
  <c r="AD47" i="2" s="1"/>
  <c r="Z47" i="2"/>
  <c r="A47" i="2"/>
  <c r="AA46" i="2"/>
  <c r="AB46" i="2" s="1"/>
  <c r="AC46" i="2" s="1"/>
  <c r="AD46" i="2" s="1"/>
  <c r="Z46" i="2"/>
  <c r="A46" i="2"/>
  <c r="AA45" i="2"/>
  <c r="AB45" i="2" s="1"/>
  <c r="AC45" i="2" s="1"/>
  <c r="AD45" i="2" s="1"/>
  <c r="Z45" i="2"/>
  <c r="A45" i="2"/>
  <c r="AB44" i="2"/>
  <c r="AC44" i="2" s="1"/>
  <c r="AD44" i="2" s="1"/>
  <c r="AA44" i="2"/>
  <c r="Z44" i="2"/>
  <c r="A44" i="2"/>
  <c r="AA43" i="2"/>
  <c r="AB43" i="2" s="1"/>
  <c r="AC43" i="2" s="1"/>
  <c r="AD43" i="2" s="1"/>
  <c r="Z43" i="2"/>
  <c r="A43" i="2"/>
  <c r="AA42" i="2"/>
  <c r="AB42" i="2" s="1"/>
  <c r="AC42" i="2" s="1"/>
  <c r="AD42" i="2" s="1"/>
  <c r="Z42" i="2"/>
  <c r="A42" i="2"/>
  <c r="AA41" i="2"/>
  <c r="AB41" i="2" s="1"/>
  <c r="AC41" i="2" s="1"/>
  <c r="AD41" i="2" s="1"/>
  <c r="Z41" i="2"/>
  <c r="A41" i="2"/>
  <c r="AA40" i="2"/>
  <c r="AB40" i="2" s="1"/>
  <c r="AC40" i="2" s="1"/>
  <c r="AD40" i="2" s="1"/>
  <c r="Z40" i="2"/>
  <c r="A40" i="2"/>
  <c r="AA39" i="2"/>
  <c r="AB39" i="2" s="1"/>
  <c r="AC39" i="2" s="1"/>
  <c r="AD39" i="2" s="1"/>
  <c r="Z39" i="2"/>
  <c r="A39" i="2"/>
  <c r="AA38" i="2"/>
  <c r="AB38" i="2" s="1"/>
  <c r="AC38" i="2" s="1"/>
  <c r="AD38" i="2" s="1"/>
  <c r="Z38" i="2"/>
  <c r="A38" i="2"/>
  <c r="AA37" i="2"/>
  <c r="AB37" i="2" s="1"/>
  <c r="AC37" i="2" s="1"/>
  <c r="AD37" i="2" s="1"/>
  <c r="Z37" i="2"/>
  <c r="A37" i="2"/>
  <c r="AA36" i="2"/>
  <c r="AB36" i="2" s="1"/>
  <c r="AC36" i="2" s="1"/>
  <c r="AD36" i="2" s="1"/>
  <c r="Z36" i="2"/>
  <c r="A36" i="2"/>
  <c r="AA35" i="2"/>
  <c r="AB35" i="2" s="1"/>
  <c r="AC35" i="2" s="1"/>
  <c r="AD35" i="2" s="1"/>
  <c r="Z35" i="2"/>
  <c r="A35" i="2"/>
  <c r="AA34" i="2"/>
  <c r="AB34" i="2" s="1"/>
  <c r="AC34" i="2" s="1"/>
  <c r="AD34" i="2" s="1"/>
  <c r="Z34" i="2"/>
  <c r="A34" i="2"/>
  <c r="AA33" i="2"/>
  <c r="AB33" i="2" s="1"/>
  <c r="AC33" i="2" s="1"/>
  <c r="AD33" i="2" s="1"/>
  <c r="Z33" i="2"/>
  <c r="A33" i="2"/>
  <c r="AA32" i="2"/>
  <c r="AB32" i="2" s="1"/>
  <c r="AC32" i="2" s="1"/>
  <c r="AD32" i="2" s="1"/>
  <c r="Z32" i="2"/>
  <c r="A32" i="2"/>
  <c r="AA31" i="2"/>
  <c r="AB31" i="2" s="1"/>
  <c r="AC31" i="2" s="1"/>
  <c r="AD31" i="2" s="1"/>
  <c r="Z31" i="2"/>
  <c r="A31" i="2"/>
  <c r="AA30" i="2"/>
  <c r="AB30" i="2" s="1"/>
  <c r="AC30" i="2" s="1"/>
  <c r="AD30" i="2" s="1"/>
  <c r="Z30" i="2"/>
  <c r="A30" i="2"/>
  <c r="AA29" i="2"/>
  <c r="AB29" i="2" s="1"/>
  <c r="AC29" i="2" s="1"/>
  <c r="AD29" i="2" s="1"/>
  <c r="Z29" i="2"/>
  <c r="A29" i="2"/>
  <c r="AA28" i="2"/>
  <c r="AB28" i="2" s="1"/>
  <c r="AC28" i="2" s="1"/>
  <c r="AD28" i="2" s="1"/>
  <c r="Z28" i="2"/>
  <c r="A28" i="2"/>
  <c r="AA27" i="2"/>
  <c r="AB27" i="2" s="1"/>
  <c r="AC27" i="2" s="1"/>
  <c r="AD27" i="2" s="1"/>
  <c r="Z27" i="2"/>
  <c r="A27" i="2"/>
  <c r="AA26" i="2"/>
  <c r="AB26" i="2" s="1"/>
  <c r="AC26" i="2" s="1"/>
  <c r="AD26" i="2" s="1"/>
  <c r="Z26" i="2"/>
  <c r="A26" i="2"/>
  <c r="AA25" i="2"/>
  <c r="AB25" i="2" s="1"/>
  <c r="AC25" i="2" s="1"/>
  <c r="AD25" i="2" s="1"/>
  <c r="Z25" i="2"/>
  <c r="A25" i="2"/>
  <c r="AA24" i="2"/>
  <c r="AB24" i="2" s="1"/>
  <c r="AC24" i="2" s="1"/>
  <c r="AD24" i="2" s="1"/>
  <c r="Z24" i="2"/>
  <c r="A24" i="2"/>
  <c r="AA23" i="2"/>
  <c r="AB23" i="2" s="1"/>
  <c r="AC23" i="2" s="1"/>
  <c r="AD23" i="2" s="1"/>
  <c r="Z23" i="2"/>
  <c r="A23" i="2"/>
  <c r="AA22" i="2"/>
  <c r="AB22" i="2" s="1"/>
  <c r="AC22" i="2" s="1"/>
  <c r="AD22" i="2" s="1"/>
  <c r="Z22" i="2"/>
  <c r="A22" i="2"/>
  <c r="AA21" i="2"/>
  <c r="AB21" i="2" s="1"/>
  <c r="AC21" i="2" s="1"/>
  <c r="AD21" i="2" s="1"/>
  <c r="Z21" i="2"/>
  <c r="A21" i="2"/>
  <c r="AA20" i="2"/>
  <c r="AB20" i="2" s="1"/>
  <c r="AC20" i="2" s="1"/>
  <c r="AD20" i="2" s="1"/>
  <c r="Z20" i="2"/>
  <c r="A20" i="2"/>
  <c r="AA19" i="2"/>
  <c r="AB19" i="2" s="1"/>
  <c r="AC19" i="2" s="1"/>
  <c r="AD19" i="2" s="1"/>
  <c r="Z19" i="2"/>
  <c r="A19" i="2"/>
  <c r="AA18" i="2"/>
  <c r="AB18" i="2" s="1"/>
  <c r="AC18" i="2" s="1"/>
  <c r="AD18" i="2" s="1"/>
  <c r="Z18" i="2"/>
  <c r="A18" i="2"/>
  <c r="AA17" i="2"/>
  <c r="AB17" i="2" s="1"/>
  <c r="AC17" i="2" s="1"/>
  <c r="AD17" i="2" s="1"/>
  <c r="Z17" i="2"/>
  <c r="A17" i="2"/>
  <c r="AA16" i="2"/>
  <c r="AB16" i="2" s="1"/>
  <c r="AC16" i="2" s="1"/>
  <c r="AD16" i="2" s="1"/>
  <c r="Z16" i="2"/>
  <c r="A16" i="2"/>
  <c r="AA15" i="2"/>
  <c r="AB15" i="2" s="1"/>
  <c r="AC15" i="2" s="1"/>
  <c r="AD15" i="2" s="1"/>
  <c r="Z15" i="2"/>
  <c r="A15" i="2"/>
  <c r="AA14" i="2"/>
  <c r="AB14" i="2" s="1"/>
  <c r="AC14" i="2" s="1"/>
  <c r="AD14" i="2" s="1"/>
  <c r="Z14" i="2"/>
  <c r="A14" i="2"/>
  <c r="AA13" i="2"/>
  <c r="AB13" i="2" s="1"/>
  <c r="AC13" i="2" s="1"/>
  <c r="AD13" i="2" s="1"/>
  <c r="Z13" i="2"/>
  <c r="A13" i="2"/>
  <c r="AA12" i="2"/>
  <c r="AB12" i="2" s="1"/>
  <c r="AC12" i="2" s="1"/>
  <c r="AD12" i="2" s="1"/>
  <c r="Z12" i="2"/>
  <c r="A12" i="2"/>
  <c r="AA11" i="2"/>
  <c r="AB11" i="2" s="1"/>
  <c r="AC11" i="2" s="1"/>
  <c r="AD11" i="2" s="1"/>
  <c r="Z11" i="2"/>
  <c r="A11" i="2"/>
  <c r="AA10" i="2"/>
  <c r="AB10" i="2" s="1"/>
  <c r="AC10" i="2" s="1"/>
  <c r="AD10" i="2" s="1"/>
  <c r="Z10" i="2"/>
  <c r="A10" i="2"/>
  <c r="AA9" i="2"/>
  <c r="AB9" i="2" s="1"/>
  <c r="AC9" i="2" s="1"/>
  <c r="AD9" i="2" s="1"/>
  <c r="Z9" i="2"/>
  <c r="A9" i="2"/>
  <c r="AA8" i="2"/>
  <c r="AB8" i="2" s="1"/>
  <c r="AC8" i="2" s="1"/>
  <c r="AD8" i="2" s="1"/>
  <c r="Z8" i="2"/>
  <c r="A8" i="2"/>
  <c r="AA7" i="2"/>
  <c r="AB7" i="2" s="1"/>
  <c r="AC7" i="2" s="1"/>
  <c r="AD7" i="2" s="1"/>
  <c r="Z7" i="2"/>
  <c r="A7" i="2"/>
  <c r="AA6" i="2"/>
  <c r="AB6" i="2" s="1"/>
  <c r="AC6" i="2" s="1"/>
  <c r="AD6" i="2" s="1"/>
  <c r="Z6" i="2"/>
  <c r="A6" i="2"/>
  <c r="AA5" i="2"/>
  <c r="AB5" i="2" s="1"/>
  <c r="AC5" i="2" s="1"/>
  <c r="AD5" i="2" s="1"/>
  <c r="Z5" i="2"/>
  <c r="A5" i="2"/>
  <c r="AA4" i="2"/>
  <c r="AB4" i="2" s="1"/>
  <c r="AC4" i="2" s="1"/>
  <c r="AD4" i="2" s="1"/>
  <c r="Z4" i="2"/>
  <c r="A4" i="2"/>
  <c r="AA3" i="2"/>
  <c r="AB3" i="2" s="1"/>
  <c r="AC3" i="2" s="1"/>
  <c r="AD3" i="2" s="1"/>
  <c r="Z3" i="2"/>
  <c r="A3" i="2"/>
  <c r="AA2" i="2"/>
  <c r="AB2" i="2" s="1"/>
  <c r="AC2" i="2" s="1"/>
  <c r="AD2" i="2" s="1"/>
  <c r="Z2" i="2"/>
  <c r="A2" i="2"/>
  <c r="AE61" i="2" l="1"/>
  <c r="AF61" i="2"/>
  <c r="AG61" i="2" s="1"/>
  <c r="AE60" i="2"/>
  <c r="AF60" i="2"/>
  <c r="AG60" i="2" s="1"/>
  <c r="AE59" i="2"/>
  <c r="AF59" i="2"/>
  <c r="AG59" i="2" s="1"/>
  <c r="AE58" i="2"/>
  <c r="AF58" i="2"/>
  <c r="AG58" i="2" s="1"/>
  <c r="AE57" i="2"/>
  <c r="AF57" i="2"/>
  <c r="AG57" i="2" s="1"/>
  <c r="AE56" i="2"/>
  <c r="AF56" i="2"/>
  <c r="AG56" i="2" s="1"/>
  <c r="AE55" i="2"/>
  <c r="AF55" i="2"/>
  <c r="AG55" i="2" s="1"/>
  <c r="AE54" i="2"/>
  <c r="AF54" i="2"/>
  <c r="AG54" i="2" s="1"/>
  <c r="AE53" i="2"/>
  <c r="AF53" i="2"/>
  <c r="AG53" i="2" s="1"/>
  <c r="AE52" i="2"/>
  <c r="AF52" i="2"/>
  <c r="AG52" i="2" s="1"/>
  <c r="AE51" i="2"/>
  <c r="AF51" i="2"/>
  <c r="AG51" i="2" s="1"/>
  <c r="AE50" i="2"/>
  <c r="AF50" i="2"/>
  <c r="AG50" i="2" s="1"/>
  <c r="AE49" i="2"/>
  <c r="AF49" i="2"/>
  <c r="AG49" i="2" s="1"/>
  <c r="AE48" i="2"/>
  <c r="AF48" i="2"/>
  <c r="AG48" i="2" s="1"/>
  <c r="AE47" i="2"/>
  <c r="AF47" i="2"/>
  <c r="AG47" i="2" s="1"/>
  <c r="AE46" i="2"/>
  <c r="AF46" i="2"/>
  <c r="AG46" i="2" s="1"/>
  <c r="AE45" i="2"/>
  <c r="AF45" i="2"/>
  <c r="AG45" i="2" s="1"/>
  <c r="AE44" i="2"/>
  <c r="AF44" i="2"/>
  <c r="AG44" i="2" s="1"/>
  <c r="AE43" i="2"/>
  <c r="AF43" i="2"/>
  <c r="AG43" i="2" s="1"/>
  <c r="AF42" i="2"/>
  <c r="AG42" i="2" s="1"/>
  <c r="AE42" i="2"/>
  <c r="AF41" i="2"/>
  <c r="AG41" i="2" s="1"/>
  <c r="AE41" i="2"/>
  <c r="AF40" i="2"/>
  <c r="AG40" i="2" s="1"/>
  <c r="AE40" i="2"/>
  <c r="AE39" i="2"/>
  <c r="AF39" i="2"/>
  <c r="AG39" i="2" s="1"/>
  <c r="AE38" i="2"/>
  <c r="AF38" i="2"/>
  <c r="AG38" i="2" s="1"/>
  <c r="AE37" i="2"/>
  <c r="AF37" i="2"/>
  <c r="AG37" i="2" s="1"/>
  <c r="AE36" i="2"/>
  <c r="AF36" i="2"/>
  <c r="AG36" i="2" s="1"/>
  <c r="AE35" i="2"/>
  <c r="AF35" i="2"/>
  <c r="AG35" i="2" s="1"/>
  <c r="AE34" i="2"/>
  <c r="AF34" i="2"/>
  <c r="AG34" i="2" s="1"/>
  <c r="AE33" i="2"/>
  <c r="AF33" i="2"/>
  <c r="AG33" i="2" s="1"/>
  <c r="AE32" i="2"/>
  <c r="AF32" i="2"/>
  <c r="AG32" i="2" s="1"/>
  <c r="AE31" i="2"/>
  <c r="AF31" i="2"/>
  <c r="AG31" i="2" s="1"/>
  <c r="AE30" i="2"/>
  <c r="AF30" i="2"/>
  <c r="AG30" i="2" s="1"/>
  <c r="AE29" i="2"/>
  <c r="AF29" i="2"/>
  <c r="AG29" i="2" s="1"/>
  <c r="AE28" i="2"/>
  <c r="AF28" i="2"/>
  <c r="AG28" i="2" s="1"/>
  <c r="AE27" i="2"/>
  <c r="AF27" i="2"/>
  <c r="AG27" i="2" s="1"/>
  <c r="AF26" i="2"/>
  <c r="AG26" i="2" s="1"/>
  <c r="AE26" i="2"/>
  <c r="AE25" i="2"/>
  <c r="AF25" i="2"/>
  <c r="AG25" i="2" s="1"/>
  <c r="AE24" i="2"/>
  <c r="AF24" i="2"/>
  <c r="AG24" i="2" s="1"/>
  <c r="AE23" i="2"/>
  <c r="AF23" i="2"/>
  <c r="AG23" i="2" s="1"/>
  <c r="AE22" i="2"/>
  <c r="AF22" i="2"/>
  <c r="AG22" i="2" s="1"/>
  <c r="AF21" i="2"/>
  <c r="AG21" i="2" s="1"/>
  <c r="AE21" i="2"/>
  <c r="AE20" i="2"/>
  <c r="AF20" i="2"/>
  <c r="AG20" i="2" s="1"/>
  <c r="AE19" i="2"/>
  <c r="AF19" i="2"/>
  <c r="AG19" i="2" s="1"/>
  <c r="AF18" i="2"/>
  <c r="AG18" i="2" s="1"/>
  <c r="AE18" i="2"/>
  <c r="AE17" i="2"/>
  <c r="AF17" i="2"/>
  <c r="AG17" i="2" s="1"/>
  <c r="AE16" i="2"/>
  <c r="AF16" i="2"/>
  <c r="AG16" i="2" s="1"/>
  <c r="AE15" i="2"/>
  <c r="AF15" i="2"/>
  <c r="AG15" i="2" s="1"/>
  <c r="AE14" i="2"/>
  <c r="AF14" i="2"/>
  <c r="AG14" i="2" s="1"/>
  <c r="AE13" i="2"/>
  <c r="AF13" i="2"/>
  <c r="AG13" i="2" s="1"/>
  <c r="AF12" i="2"/>
  <c r="AG12" i="2" s="1"/>
  <c r="AE12" i="2"/>
  <c r="AF11" i="2"/>
  <c r="AG11" i="2" s="1"/>
  <c r="AE11" i="2"/>
  <c r="AF10" i="2"/>
  <c r="AG10" i="2" s="1"/>
  <c r="AE10" i="2"/>
  <c r="AE9" i="2"/>
  <c r="AF9" i="2"/>
  <c r="AG9" i="2" s="1"/>
  <c r="AF8" i="2"/>
  <c r="AG8" i="2" s="1"/>
  <c r="AE8" i="2"/>
  <c r="AF7" i="2"/>
  <c r="AG7" i="2" s="1"/>
  <c r="AE7" i="2"/>
  <c r="AF6" i="2"/>
  <c r="AG6" i="2" s="1"/>
  <c r="AE6" i="2"/>
  <c r="AE5" i="2"/>
  <c r="AF5" i="2"/>
  <c r="AG5" i="2" s="1"/>
  <c r="AE4" i="2"/>
  <c r="AF4" i="2"/>
  <c r="AG4" i="2" s="1"/>
  <c r="AF3" i="2"/>
  <c r="AG3" i="2" s="1"/>
  <c r="AE3" i="2"/>
  <c r="AF2" i="2"/>
  <c r="AG2" i="2" s="1"/>
  <c r="AE2" i="2"/>
  <c r="B21" i="3" l="1"/>
</calcChain>
</file>

<file path=xl/sharedStrings.xml><?xml version="1.0" encoding="utf-8"?>
<sst xmlns="http://schemas.openxmlformats.org/spreadsheetml/2006/main" count="113" uniqueCount="110">
  <si>
    <t>Universum: de bedrijven die ik werkelijk volg</t>
  </si>
  <si>
    <t>Doel</t>
  </si>
  <si>
    <t>Dit bestand is mijn aandelenuniversum: één rij per bedrijf, met de fase van het onderzoek, de reden waarom ik het volg, de koersdata en een eerste inschatting van wat het bij de huidige koers kan opleveren. Twintig tot veertig namen is een richtlijn; het gaat erom dat ik elke naam kan uitleggen.</t>
  </si>
  <si>
    <t>Zo gebruik je dit bestand</t>
  </si>
  <si>
    <t>Elke rij is één bedrijf. Vul de identificatie in, kies de onderzoeksfase en de reden om te volgen, en zet bij elke wijziging de datum van de laatste update. Na een screening komt een naam erbij als Kandidaat; na de snelle analyse wordt de fase Uitgebreide analyse, Gestopt of blijft hij staan met een terugkomdatum.</t>
  </si>
  <si>
    <t>Koppel de cellen Koers, Marktkapitalisatie en P/E aan het gegevenstype Aandelen van Excel, zoals hieronder beschreven. Zo blijft de mini-waardering actueel zonder dat je iets overtypt.</t>
  </si>
  <si>
    <t>De mini-waardering rechts is een eerste inschatting en geen waardering. Ze rekent de omzet van nu met één groeipercentage door naar jaar 10, past daar de nettomarge en de target P/E op toe, en vergelijkt de uitkomst met de huidige koers. Tussentijdse kasstromen, verwatering en scenario's zitten er niet in; die staan in het template voor de uitgebreide analyse. Gebruik de uitkomst om te zien welke naam een volgend uur verdient, niet om te kopen.</t>
  </si>
  <si>
    <t>De koopzone is de koers waarbij de mini-waardering precies mijn rendementseis oplevert; die rendementseis staat op het tabblad Overzicht. Boven de koopzone wacht ik; in of onder de koopzone kijk ik opnieuw naar het dossier.</t>
  </si>
  <si>
    <t>De kolommen These, Belangrijkste open vraag en Volgende actie zijn breed en met tekstterugloop: daar past een korte alinea in. Excel maakt de rij vanzelf hoger als je typt.</t>
  </si>
  <si>
    <t>De tabbladen</t>
  </si>
  <si>
    <t>Universum: één rij per bedrijf, met fase, reden, koersdata, parameters en de mini-waardering</t>
  </si>
  <si>
    <t>Overzicht: de rendementseis, tellingen per fase en per reden, en drie signalen die om aandacht vragen</t>
  </si>
  <si>
    <t>Onderhoud: wat ik wanneer bijwerk, met de datum van de laatste en de volgende keer</t>
  </si>
  <si>
    <t>Kleuren</t>
  </si>
  <si>
    <t>Lichtblauw: een invoercel. Hier vul jij iets in.</t>
  </si>
  <si>
    <t>Geen kleur: een formule. Deze cellen rekenen zichzelf uit; pas ze niet aan.</t>
  </si>
  <si>
    <t>Lichtgeel: een controlecel. Hier staat In orde, of een melding die om aandacht vraagt.</t>
  </si>
  <si>
    <t>Grijs: een kopregel.</t>
  </si>
  <si>
    <t>Koers, marktkapitalisatie en P/E koppelen aan het gegevenstype Aandelen</t>
  </si>
  <si>
    <t>1. Selecteer de cel met de ticker en kies in het lint Gegevens, groep Gegevenstypen, de optie Aandelen. Excel zet de ticker om in een gekoppeld aandeel; controleer dat de juiste beurs is gekozen.</t>
  </si>
  <si>
    <t>2. Klik op het kleine tabelpictogram naast de gekoppelde cel en voeg de velden Prijs, Marktkapitalisatie en Koers-winstverhouding in. Excel zet ze in de kolommen rechts van de ticker.</t>
  </si>
  <si>
    <t>3. Verwijs vanuit de lichtblauwe cellen Koers, Marktkapitalisatie en P/E naar die ingevoegde velden, of plak de waarden erin met de datum erbij. Alle formules in dit bestand gebruiken die drie cellen, dus zodra ze gekoppeld zijn blijft alles actueel. Vernieuwen doe je met Gegevens, Alles vernieuwen.</t>
  </si>
  <si>
    <t>Werkt het gegevenstype niet, bijvoorbeeld bij een kleine notering, vul de drie cellen dan met de hand en zet de peildatum ernaast.</t>
  </si>
  <si>
    <t>De onderzoeksfasen</t>
  </si>
  <si>
    <t>Kandidaat: uit een screening, nog een eerste beoordeling nodig. Snelle analyse: ik onderzoek of ik hier meer tijd aan wil besteden. Uitgebreide analyse: ik werk de belangrijkste vragen en de waardering uit. Afgerond met onderhoud: er ligt genoeg onderzoek voor mijn huidige afweging. Gestopt: ik besteed er voorlopig geen onderzoekstijd meer aan en heb vastgelegd waarom.</t>
  </si>
  <si>
    <t>De reden om te volgen staat los van de fase. Watchlist betekent een afgerond dossier met een koopzone waarvan de prijs nog niet past. Een eigen positie kan tegelijk opnieuw in onderzoek zijn.</t>
  </si>
  <si>
    <t>Status: werkversie, nog niet getoetst in een echte doorloop. Bijgewerkt op 12 september 2026. Auteur: Kees van Wanrooij, Belegger Kees.</t>
  </si>
  <si>
    <t>Dit is educatie en geen persoonlijk beleggingsadvies. Je beslist zelf; beleggen brengt risico mee.</t>
  </si>
  <si>
    <t>Waar de uitleg staat</t>
  </si>
  <si>
    <t>De werkwijze staat in 03-Analyseproces/05-Universum-Bijhouden.md.</t>
  </si>
  <si>
    <t>De gedachte erachter staat in 02-Manifesto/07-Universum-Beheren.md.</t>
  </si>
  <si>
    <t>De specificatie van dit template staat in 05-Resources/Templates/README.md.</t>
  </si>
  <si>
    <t>Nr</t>
  </si>
  <si>
    <t>Naam</t>
  </si>
  <si>
    <t>Ticker</t>
  </si>
  <si>
    <t>ISIN</t>
  </si>
  <si>
    <t>Beurs</t>
  </si>
  <si>
    <t>Valuta</t>
  </si>
  <si>
    <t>DeGiro verhandelbaar</t>
  </si>
  <si>
    <t>Onderzoeksfase</t>
  </si>
  <si>
    <t>Reden om te volgen</t>
  </si>
  <si>
    <t>Laatste update</t>
  </si>
  <si>
    <t>Volgende gebeurtenis</t>
  </si>
  <si>
    <t>Datum gebeurtenis</t>
  </si>
  <si>
    <t>Volgende actie</t>
  </si>
  <si>
    <t>These in één zin</t>
  </si>
  <si>
    <t>Belangrijkste open vraag</t>
  </si>
  <si>
    <t>Koers (koppel aan Aandelen)</t>
  </si>
  <si>
    <t>Marktkapitalisatie mln (koppel)</t>
  </si>
  <si>
    <t>P/E (koppel)</t>
  </si>
  <si>
    <t>Peildatum koersdata</t>
  </si>
  <si>
    <t>Omzet TTM mln</t>
  </si>
  <si>
    <t>Nettowinst TTM mln</t>
  </si>
  <si>
    <t>Aandelen mln</t>
  </si>
  <si>
    <t>Omzetgroei per jaar, 10 jaar</t>
  </si>
  <si>
    <t>Nettomarge jaar 10</t>
  </si>
  <si>
    <t>Target P/E jaar 10</t>
  </si>
  <si>
    <t>Nettomarge nu</t>
  </si>
  <si>
    <t>Omzet jaar 10 mln</t>
  </si>
  <si>
    <t>Nettowinst jaar 10 mln</t>
  </si>
  <si>
    <t>Winst per aandeel jaar 10</t>
  </si>
  <si>
    <t>Waarde per aandeel jaar 10</t>
  </si>
  <si>
    <t>Verwacht rendement per jaar bij huidige koers</t>
  </si>
  <si>
    <t>Koopzone: koers bij mijn rendementseis</t>
  </si>
  <si>
    <t>Koers tegenover koopzone</t>
  </si>
  <si>
    <t>Checks: aantal belemmeringen</t>
  </si>
  <si>
    <t>Checks: belangrijkste punt</t>
  </si>
  <si>
    <t>Dossier (map of bestand)</t>
  </si>
  <si>
    <t>Instellingen</t>
  </si>
  <si>
    <t>Peildatum van dit overzicht</t>
  </si>
  <si>
    <t>Vul de datum in als je het universum hebt bijgewerkt.</t>
  </si>
  <si>
    <t>Rendementseis per jaar</t>
  </si>
  <si>
    <t>Het rendement per jaar dat ik minimaal wil zien. De koopzone op het tabblad Universum wordt hiermee berekend. Doorgaans tussen 8 en 12 procent, zie hoofdstuk 6.</t>
  </si>
  <si>
    <t>Tellingen per onderzoeksfase</t>
  </si>
  <si>
    <t>Kandidaat</t>
  </si>
  <si>
    <t>Snelle analyse</t>
  </si>
  <si>
    <t>Uitgebreide analyse</t>
  </si>
  <si>
    <t>Afgerond met onderhoud</t>
  </si>
  <si>
    <t>Gestopt</t>
  </si>
  <si>
    <t>Totaal in het universum</t>
  </si>
  <si>
    <t>Tellingen per reden om te volgen</t>
  </si>
  <si>
    <t>Onderzoeksvraag</t>
  </si>
  <si>
    <t>Watchlist</t>
  </si>
  <si>
    <t>Eigen positie</t>
  </si>
  <si>
    <t>Onderzoeksvraag en eigen positie</t>
  </si>
  <si>
    <t>Signalen</t>
  </si>
  <si>
    <t>Namen met koers in of onder de koopzone</t>
  </si>
  <si>
    <t>Een signaal om opnieuw te kijken, geen koopopdracht. Controleer eerst of de analyse nog actueel is.</t>
  </si>
  <si>
    <t>Namen zonder update in de laatste 90 dagen</t>
  </si>
  <si>
    <t>Vult zich zodra de peildatum in B3 staat.</t>
  </si>
  <si>
    <t>Namen zonder volgende actie</t>
  </si>
  <si>
    <t>Elke naam hoort een volgende actie te hebben, ook als die is: niets doen tot de kwartaalcijfers.</t>
  </si>
  <si>
    <t>Taak</t>
  </si>
  <si>
    <t>Ritme</t>
  </si>
  <si>
    <t>Laatste keer</t>
  </si>
  <si>
    <t>Volgende keer</t>
  </si>
  <si>
    <t>Opmerking</t>
  </si>
  <si>
    <t>Kerncijfer per naam vergelijken met mijn verwachting na kwartaal- of halfjaarbericht</t>
  </si>
  <si>
    <t>Per kwartaal, per naam</t>
  </si>
  <si>
    <t>Parameters en koopzone bijwerken als het beeld verandert</t>
  </si>
  <si>
    <t>Bij nieuwe cijfers</t>
  </si>
  <si>
    <t>Wekelijks nieuws over de sectoren, industrieën en bedrijven op de lijst (prompt 11)</t>
  </si>
  <si>
    <t>Wekelijks</t>
  </si>
  <si>
    <t>Prijsalerts controleren op de bovenkant van elke koopzone</t>
  </si>
  <si>
    <t>Koppeling van de koersdata vernieuwen en de peildatum bijwerken</t>
  </si>
  <si>
    <t>Kwartaalcontrole: weet ik nog waarom elke naam erop staat, is het onderzoek actueel, staat er een volgende stap?</t>
  </si>
  <si>
    <t>Per kwartaal</t>
  </si>
  <si>
    <t>Screeningronde draaien en nieuwe kandidaten toevoegen</t>
  </si>
  <si>
    <t>Per kwartaal, minimaal jaarlijks</t>
  </si>
  <si>
    <t>Namen zonder uitleg naar Gestopt zetten, met de reden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</si>
</sst>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
    <numFmt numFmtId="166" formatCode="0.0%"/>
  </numFmts>
  <fonts count="6">
    <font>
      <sz val="11"/>
      <color theme="1"/>
      <name val="Calibri"/>
      <family val="2"/>
      <scheme val="minor"/>
    </font>
    <font>
      <b/>
      <sz val="10"/>
      <color rgb="FF1D1D1F"/>
      <name val="Inter"/>
    </font>
    <font>
      <sz val="10"/>
      <color rgb="FF1D1D1F"/>
      <name val="Inter"/>
    </font>
    <font>
      <b/>
      <sz val="11"/>
      <color rgb="FF1D1D1F"/>
      <name val="Inter"/>
    </font>
    <font>
      <sz val="10"/>
      <color rgb="FF68686D"/>
      <name val="Inter"/>
    </font>
    <font>
      <b/>
      <sz val="16"/>
      <color rgb="FFC4303C"/>
      <name val="Inter"/>
    </font>
  </fonts>
  <fills count="5">
    <fill>
      <patternFill patternType="none"/>
    </fill>
    <fill>
      <patternFill patternType="gray125"/>
    </fill>
    <fill>
      <patternFill patternType="solid">
        <fgColor rgb="FFF5F5F7"/>
      </patternFill>
    </fill>
    <fill>
      <patternFill patternType="solid">
        <fgColor rgb="FFDDEBF7"/>
      </patternFill>
    </fill>
    <fill>
      <patternFill patternType="solid">
        <fgColor rgb="FFFFF2CC"/>
      </patternFill>
    </fill>
  </fills>
  <borders count="2">
    <border>
      <left/>
      <right/>
      <top/>
      <bottom/>
      <diagonal/>
    </border>
    <border>
      <left style="thin">
        <color rgb="FFD2D2D7"/>
      </left>
      <right style="thin">
        <color rgb="FFD2D2D7"/>
      </right>
      <top style="thin">
        <color rgb="FFD2D2D7"/>
      </top>
      <bottom style="thin">
        <color rgb="FFD2D2D7"/>
      </bottom>
      <diagonal/>
    </border>
  </borders>
  <cellStyleXfs count="1">
    <xf numFmtId="0" fontId="0" fillId="0" borderId="0"/>
  </cellStyleXfs>
  <cellXfs count="32">
    <xf numFmtId="0" fontId="0" fillId="0" borderId="0" xfId="0"/>
    <xf numFmtId="0" fontId="5" fillId="0" borderId="0" xfId="0" applyFont="1"/>
    <xf numFmtId="0" fontId="3" fillId="0" borderId="0" xfId="0" applyFont="1"/>
    <xf numFmtId="0" fontId="2" fillId="0" borderId="0" xfId="0" applyFont="1" applyAlignment="1">
      <alignment vertical="top" wrapText="1"/>
    </xf>
    <xf numFmtId="0" fontId="2" fillId="3" borderId="0" xfId="0" applyFont="1" applyFill="1" applyAlignment="1">
      <alignment wrapText="1"/>
    </xf>
    <xf numFmtId="0" fontId="2" fillId="0" borderId="0" xfId="0" applyFont="1" applyAlignment="1">
      <alignment wrapText="1"/>
    </xf>
    <xf numFmtId="0" fontId="2" fillId="4" borderId="0" xfId="0" applyFont="1" applyFill="1" applyAlignment="1">
      <alignment wrapText="1"/>
    </xf>
    <xf numFmtId="0" fontId="2" fillId="2" borderId="0" xfId="0" applyFont="1" applyFill="1" applyAlignment="1">
      <alignment wrapText="1"/>
    </xf>
    <xf numFmtId="0" fontId="4" fillId="0" borderId="0" xfId="0" applyFont="1" applyAlignment="1">
      <alignment wrapText="1"/>
    </xf>
    <xf numFmtId="0" fontId="1" fillId="2" borderId="1" xfId="0" applyFont="1" applyFill="1" applyBorder="1" applyAlignment="1">
      <alignment vertical="center" wrapText="1"/>
    </xf>
    <xf numFmtId="0" fontId="2" fillId="0" borderId="1" xfId="0" applyFont="1" applyBorder="1" applyAlignment="1">
      <alignment vertical="top"/>
    </xf>
    <xf numFmtId="0" fontId="2" fillId="3" borderId="1" xfId="0" applyFont="1" applyFill="1" applyBorder="1" applyAlignment="1">
      <alignment vertical="top"/>
    </xf>
    <xf numFmtId="164" fontId="2" fillId="3" borderId="1" xfId="0" applyNumberFormat="1" applyFont="1" applyFill="1" applyBorder="1" applyAlignment="1">
      <alignment vertical="top"/>
    </xf>
    <xf numFmtId="0" fontId="2" fillId="3" borderId="1" xfId="0" applyFont="1" applyFill="1" applyBorder="1" applyAlignment="1">
      <alignment vertical="top" wrapText="1"/>
    </xf>
    <xf numFmtId="4" fontId="2" fillId="3" borderId="1" xfId="0" applyNumberFormat="1" applyFont="1" applyFill="1" applyBorder="1" applyAlignment="1">
      <alignment vertical="top"/>
    </xf>
    <xf numFmtId="165" fontId="2" fillId="3" borderId="1" xfId="0" applyNumberFormat="1" applyFont="1" applyFill="1" applyBorder="1" applyAlignment="1">
      <alignment vertical="top"/>
    </xf>
    <xf numFmtId="2" fontId="2" fillId="3" borderId="1" xfId="0" applyNumberFormat="1" applyFont="1" applyFill="1" applyBorder="1" applyAlignment="1">
      <alignment vertical="top"/>
    </xf>
    <xf numFmtId="166" fontId="2" fillId="3" borderId="1" xfId="0" applyNumberFormat="1" applyFont="1" applyFill="1" applyBorder="1" applyAlignment="1">
      <alignment vertical="top"/>
    </xf>
    <xf numFmtId="166" fontId="2" fillId="0" borderId="1" xfId="0" applyNumberFormat="1" applyFont="1" applyBorder="1" applyAlignment="1">
      <alignment vertical="top"/>
    </xf>
    <xf numFmtId="165" fontId="2" fillId="0" borderId="1" xfId="0" applyNumberFormat="1" applyFont="1" applyBorder="1" applyAlignment="1">
      <alignment vertical="top"/>
    </xf>
    <xf numFmtId="4" fontId="2" fillId="0" borderId="1" xfId="0" applyNumberFormat="1" applyFont="1" applyBorder="1" applyAlignment="1">
      <alignment vertical="top"/>
    </xf>
    <xf numFmtId="3" fontId="2" fillId="3" borderId="1" xfId="0" applyNumberFormat="1" applyFont="1" applyFill="1" applyBorder="1" applyAlignment="1">
      <alignment vertical="top"/>
    </xf>
    <xf numFmtId="0" fontId="1" fillId="0" borderId="0" xfId="0" applyFont="1" applyAlignment="1">
      <alignment vertical="top" wrapText="1"/>
    </xf>
    <xf numFmtId="164" fontId="2" fillId="3" borderId="1" xfId="0" applyNumberFormat="1" applyFont="1" applyFill="1" applyBorder="1" applyAlignment="1">
      <alignment vertical="top" wrapText="1"/>
    </xf>
    <xf numFmtId="0" fontId="4" fillId="0" borderId="0" xfId="0" applyFont="1" applyAlignment="1">
      <alignment vertical="top" wrapText="1"/>
    </xf>
    <xf numFmtId="166" fontId="2" fillId="3" borderId="1" xfId="0" applyNumberFormat="1" applyFont="1" applyFill="1" applyBorder="1" applyAlignment="1">
      <alignment vertical="top" wrapText="1"/>
    </xf>
    <xf numFmtId="0" fontId="2" fillId="0" borderId="0" xfId="0" applyFont="1"/>
    <xf numFmtId="3" fontId="2" fillId="0" borderId="1" xfId="0" applyNumberFormat="1" applyFont="1" applyBorder="1"/>
    <xf numFmtId="0" fontId="1" fillId="0" borderId="0" xfId="0" applyFont="1"/>
    <xf numFmtId="3" fontId="1" fillId="0" borderId="1" xfId="0" applyNumberFormat="1" applyFont="1" applyBorder="1"/>
    <xf numFmtId="3" fontId="2" fillId="4" borderId="1" xfId="0" applyNumberFormat="1" applyFont="1" applyFill="1" applyBorder="1"/>
    <xf numFmtId="0" fontId="2" fillId="0" borderId="1" xfId="0" applyFont="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0"/>
  <sheetViews>
    <sheetView showGridLines="0" tabSelected="1" workbookViewId="0"/>
  </sheetViews>
  <sheetFormatPr defaultRowHeight="15"/>
  <cols>
    <col min="1" max="1" width="118" customWidth="1"/>
  </cols>
  <sheetData>
    <row r="1" spans="1:1" ht="20.25">
      <c r="A1" s="1" t="s">
        <v>0</v>
      </c>
    </row>
    <row r="3" spans="1:1">
      <c r="A3" s="2" t="s">
        <v>1</v>
      </c>
    </row>
    <row r="4" spans="1:1" ht="38.25">
      <c r="A4" s="3" t="s">
        <v>2</v>
      </c>
    </row>
    <row r="6" spans="1:1">
      <c r="A6" s="2" t="s">
        <v>3</v>
      </c>
    </row>
    <row r="7" spans="1:1" ht="38.25">
      <c r="A7" s="3" t="s">
        <v>4</v>
      </c>
    </row>
    <row r="8" spans="1:1" ht="25.5">
      <c r="A8" s="3" t="s">
        <v>5</v>
      </c>
    </row>
    <row r="9" spans="1:1" ht="51">
      <c r="A9" s="3" t="s">
        <v>6</v>
      </c>
    </row>
    <row r="10" spans="1:1" ht="25.5">
      <c r="A10" s="3" t="s">
        <v>7</v>
      </c>
    </row>
    <row r="11" spans="1:1" ht="25.5">
      <c r="A11" s="3" t="s">
        <v>8</v>
      </c>
    </row>
    <row r="13" spans="1:1">
      <c r="A13" s="2" t="s">
        <v>9</v>
      </c>
    </row>
    <row r="14" spans="1:1">
      <c r="A14" s="3" t="s">
        <v>10</v>
      </c>
    </row>
    <row r="15" spans="1:1">
      <c r="A15" s="3" t="s">
        <v>11</v>
      </c>
    </row>
    <row r="16" spans="1:1">
      <c r="A16" s="3" t="s">
        <v>12</v>
      </c>
    </row>
    <row r="18" spans="1:1">
      <c r="A18" s="2" t="s">
        <v>13</v>
      </c>
    </row>
    <row r="19" spans="1:1">
      <c r="A19" s="4" t="s">
        <v>14</v>
      </c>
    </row>
    <row r="20" spans="1:1">
      <c r="A20" s="5" t="s">
        <v>15</v>
      </c>
    </row>
    <row r="21" spans="1:1">
      <c r="A21" s="6" t="s">
        <v>16</v>
      </c>
    </row>
    <row r="22" spans="1:1">
      <c r="A22" s="7" t="s">
        <v>17</v>
      </c>
    </row>
    <row r="24" spans="1:1">
      <c r="A24" s="2" t="s">
        <v>18</v>
      </c>
    </row>
    <row r="25" spans="1:1" ht="25.5">
      <c r="A25" s="3" t="s">
        <v>19</v>
      </c>
    </row>
    <row r="26" spans="1:1" ht="25.5">
      <c r="A26" s="3" t="s">
        <v>20</v>
      </c>
    </row>
    <row r="27" spans="1:1" ht="38.25">
      <c r="A27" s="3" t="s">
        <v>21</v>
      </c>
    </row>
    <row r="28" spans="1:1">
      <c r="A28" s="3" t="s">
        <v>22</v>
      </c>
    </row>
    <row r="30" spans="1:1">
      <c r="A30" s="2" t="s">
        <v>23</v>
      </c>
    </row>
    <row r="31" spans="1:1" ht="38.25">
      <c r="A31" s="3" t="s">
        <v>24</v>
      </c>
    </row>
    <row r="32" spans="1:1" ht="25.5">
      <c r="A32" s="3" t="s">
        <v>25</v>
      </c>
    </row>
    <row r="34" spans="1:1" ht="26.25">
      <c r="A34" s="8" t="s">
        <v>26</v>
      </c>
    </row>
    <row r="35" spans="1:1">
      <c r="A35" s="8" t="s">
        <v>27</v>
      </c>
    </row>
    <row r="37" spans="1:1">
      <c r="A37" s="2" t="s">
        <v>28</v>
      </c>
    </row>
    <row r="38" spans="1:1">
      <c r="A38" s="8" t="s">
        <v>29</v>
      </c>
    </row>
    <row r="39" spans="1:1">
      <c r="A39" s="8" t="s">
        <v>30</v>
      </c>
    </row>
    <row r="40" spans="1:1">
      <c r="A40" s="8" t="s">
        <v>31</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
  <sheetViews>
    <sheetView workbookViewId="0">
      <pane xSplit="2" ySplit="1" topLeftCell="C2" activePane="bottomRight" state="frozen"/>
      <selection pane="topRight"/>
      <selection pane="bottomLeft"/>
      <selection pane="bottomRight"/>
    </sheetView>
  </sheetViews>
  <sheetFormatPr defaultRowHeight="15"/>
  <cols>
    <col min="1" max="1" width="5" customWidth="1"/>
    <col min="2" max="2" width="24" customWidth="1"/>
    <col min="3" max="3" width="10" customWidth="1"/>
    <col min="4" max="4" width="15" customWidth="1"/>
    <col min="5" max="5" width="14" customWidth="1"/>
    <col min="6" max="6" width="8" customWidth="1"/>
    <col min="7" max="7" width="12" customWidth="1"/>
    <col min="8" max="8" width="20" customWidth="1"/>
    <col min="9" max="9" width="22" customWidth="1"/>
    <col min="10" max="10" width="12" customWidth="1"/>
    <col min="11" max="11" width="22" customWidth="1"/>
    <col min="12" max="12" width="12" customWidth="1"/>
    <col min="13" max="13" width="40" customWidth="1"/>
    <col min="14" max="15" width="60" customWidth="1"/>
    <col min="16" max="16" width="12" customWidth="1"/>
    <col min="17" max="17" width="14" customWidth="1"/>
    <col min="18" max="18" width="9" customWidth="1"/>
    <col min="19" max="21" width="12" customWidth="1"/>
    <col min="22" max="22" width="11" customWidth="1"/>
    <col min="23" max="23" width="12" customWidth="1"/>
    <col min="24" max="24" width="11" customWidth="1"/>
    <col min="25" max="25" width="10" customWidth="1"/>
    <col min="26" max="26" width="11" customWidth="1"/>
    <col min="27" max="30" width="12" customWidth="1"/>
    <col min="31" max="32" width="14" customWidth="1"/>
    <col min="33" max="33" width="18" customWidth="1"/>
    <col min="34" max="34" width="12" customWidth="1"/>
    <col min="35" max="35" width="50" customWidth="1"/>
    <col min="36" max="36" width="30" customWidth="1"/>
  </cols>
  <sheetData>
    <row r="1" spans="1:36" ht="32.1" customHeight="1">
      <c r="A1" s="9" t="s">
        <v>32</v>
      </c>
      <c r="B1" s="9" t="s">
        <v>33</v>
      </c>
      <c r="C1" s="9" t="s">
        <v>34</v>
      </c>
      <c r="D1" s="9" t="s">
        <v>35</v>
      </c>
      <c r="E1" s="9" t="s">
        <v>36</v>
      </c>
      <c r="F1" s="9" t="s">
        <v>37</v>
      </c>
      <c r="G1" s="9" t="s">
        <v>38</v>
      </c>
      <c r="H1" s="9" t="s">
        <v>39</v>
      </c>
      <c r="I1" s="9" t="s">
        <v>40</v>
      </c>
      <c r="J1" s="9" t="s">
        <v>41</v>
      </c>
      <c r="K1" s="9" t="s">
        <v>42</v>
      </c>
      <c r="L1" s="9" t="s">
        <v>43</v>
      </c>
      <c r="M1" s="9" t="s">
        <v>44</v>
      </c>
      <c r="N1" s="9" t="s">
        <v>45</v>
      </c>
      <c r="O1" s="9" t="s">
        <v>46</v>
      </c>
      <c r="P1" s="9" t="s">
        <v>47</v>
      </c>
      <c r="Q1" s="9" t="s">
        <v>48</v>
      </c>
      <c r="R1" s="9" t="s">
        <v>49</v>
      </c>
      <c r="S1" s="9" t="s">
        <v>50</v>
      </c>
      <c r="T1" s="9" t="s">
        <v>51</v>
      </c>
      <c r="U1" s="9" t="s">
        <v>52</v>
      </c>
      <c r="V1" s="9" t="s">
        <v>53</v>
      </c>
      <c r="W1" s="9" t="s">
        <v>54</v>
      </c>
      <c r="X1" s="9" t="s">
        <v>55</v>
      </c>
      <c r="Y1" s="9" t="s">
        <v>56</v>
      </c>
      <c r="Z1" s="9" t="s">
        <v>57</v>
      </c>
      <c r="AA1" s="9" t="s">
        <v>58</v>
      </c>
      <c r="AB1" s="9" t="s">
        <v>59</v>
      </c>
      <c r="AC1" s="9" t="s">
        <v>60</v>
      </c>
      <c r="AD1" s="9" t="s">
        <v>61</v>
      </c>
      <c r="AE1" s="9" t="s">
        <v>62</v>
      </c>
      <c r="AF1" s="9" t="s">
        <v>63</v>
      </c>
      <c r="AG1" s="9" t="s">
        <v>64</v>
      </c>
      <c r="AH1" s="9" t="s">
        <v>65</v>
      </c>
      <c r="AI1" s="9" t="s">
        <v>66</v>
      </c>
      <c r="AJ1" s="9" t="s">
        <v>67</v>
      </c>
    </row>
    <row r="2" spans="1:36">
      <c r="A2" s="10" t="str">
        <f t="shared" ref="A2:A33" si="0">IF(B2="","",ROW()-1)</f>
        <v/>
      </c>
      <c r="B2" s="11"/>
      <c r="C2" s="11"/>
      <c r="D2" s="11"/>
      <c r="E2" s="11"/>
      <c r="F2" s="11"/>
      <c r="G2" s="11"/>
      <c r="H2" s="11"/>
      <c r="I2" s="11"/>
      <c r="J2" s="12"/>
      <c r="K2" s="13"/>
      <c r="L2" s="12"/>
      <c r="M2" s="13"/>
      <c r="N2" s="13"/>
      <c r="O2" s="13"/>
      <c r="P2" s="14"/>
      <c r="Q2" s="15"/>
      <c r="R2" s="16"/>
      <c r="S2" s="12"/>
      <c r="T2" s="15"/>
      <c r="U2" s="15"/>
      <c r="V2" s="15"/>
      <c r="W2" s="17"/>
      <c r="X2" s="17"/>
      <c r="Y2" s="16"/>
      <c r="Z2" s="18" t="str">
        <f t="shared" ref="Z2:Z33" si="1">IF(OR(T2="",U2="",T2=0),"",U2/T2)</f>
        <v/>
      </c>
      <c r="AA2" s="19" t="str">
        <f t="shared" ref="AA2:AA33" si="2">IF(OR(T2="",W2=""),"",T2*(1+W2)^10)</f>
        <v/>
      </c>
      <c r="AB2" s="19" t="str">
        <f t="shared" ref="AB2:AB33" si="3">IF(OR(AA2="",X2=""),"",AA2*X2)</f>
        <v/>
      </c>
      <c r="AC2" s="20" t="str">
        <f t="shared" ref="AC2:AC33" si="4">IF(OR(AB2="",V2="",V2=0),"",AB2/V2)</f>
        <v/>
      </c>
      <c r="AD2" s="20" t="str">
        <f t="shared" ref="AD2:AD33" si="5">IF(OR(AC2="",Y2=""),"",AC2*Y2)</f>
        <v/>
      </c>
      <c r="AE2" s="18" t="str">
        <f t="shared" ref="AE2:AE33" si="6">IF(OR(AD2="",P2="",P2&lt;=0),"",(AD2/P2)^(1/10)-1)</f>
        <v/>
      </c>
      <c r="AF2" s="20" t="str">
        <f>IF(AD2="","",AD2/(1+Overzicht!$B$4)^10)</f>
        <v/>
      </c>
      <c r="AG2" s="10" t="str">
        <f t="shared" ref="AG2:AG33" si="7">IF(OR(AF2="",P2=""),"",IF(P2&lt;=AF2,"In of onder koopzone","Boven koopzone"))</f>
        <v/>
      </c>
      <c r="AH2" s="21"/>
      <c r="AI2" s="13"/>
      <c r="AJ2" s="13"/>
    </row>
    <row r="3" spans="1:36">
      <c r="A3" s="10" t="str">
        <f t="shared" si="0"/>
        <v/>
      </c>
      <c r="B3" s="11"/>
      <c r="C3" s="11"/>
      <c r="D3" s="11"/>
      <c r="E3" s="11"/>
      <c r="F3" s="11"/>
      <c r="G3" s="11"/>
      <c r="H3" s="11"/>
      <c r="I3" s="11"/>
      <c r="J3" s="12"/>
      <c r="K3" s="13"/>
      <c r="L3" s="12"/>
      <c r="M3" s="13"/>
      <c r="N3" s="13"/>
      <c r="O3" s="13"/>
      <c r="P3" s="14"/>
      <c r="Q3" s="15"/>
      <c r="R3" s="16"/>
      <c r="S3" s="12"/>
      <c r="T3" s="15"/>
      <c r="U3" s="15"/>
      <c r="V3" s="15"/>
      <c r="W3" s="17"/>
      <c r="X3" s="17"/>
      <c r="Y3" s="16"/>
      <c r="Z3" s="18" t="str">
        <f t="shared" si="1"/>
        <v/>
      </c>
      <c r="AA3" s="19" t="str">
        <f t="shared" si="2"/>
        <v/>
      </c>
      <c r="AB3" s="19" t="str">
        <f t="shared" si="3"/>
        <v/>
      </c>
      <c r="AC3" s="20" t="str">
        <f t="shared" si="4"/>
        <v/>
      </c>
      <c r="AD3" s="20" t="str">
        <f t="shared" si="5"/>
        <v/>
      </c>
      <c r="AE3" s="18" t="str">
        <f t="shared" si="6"/>
        <v/>
      </c>
      <c r="AF3" s="20" t="str">
        <f>IF(AD3="","",AD3/(1+Overzicht!$B$4)^10)</f>
        <v/>
      </c>
      <c r="AG3" s="10" t="str">
        <f t="shared" si="7"/>
        <v/>
      </c>
      <c r="AH3" s="21"/>
      <c r="AI3" s="13"/>
      <c r="AJ3" s="13"/>
    </row>
    <row r="4" spans="1:36">
      <c r="A4" s="10" t="str">
        <f t="shared" si="0"/>
        <v/>
      </c>
      <c r="B4" s="11"/>
      <c r="C4" s="11"/>
      <c r="D4" s="11"/>
      <c r="E4" s="11"/>
      <c r="F4" s="11"/>
      <c r="G4" s="11"/>
      <c r="H4" s="11"/>
      <c r="I4" s="11"/>
      <c r="J4" s="12"/>
      <c r="K4" s="13"/>
      <c r="L4" s="12"/>
      <c r="M4" s="13"/>
      <c r="N4" s="13"/>
      <c r="O4" s="13"/>
      <c r="P4" s="14"/>
      <c r="Q4" s="15"/>
      <c r="R4" s="16"/>
      <c r="S4" s="12"/>
      <c r="T4" s="15"/>
      <c r="U4" s="15"/>
      <c r="V4" s="15"/>
      <c r="W4" s="17"/>
      <c r="X4" s="17"/>
      <c r="Y4" s="16"/>
      <c r="Z4" s="18" t="str">
        <f t="shared" si="1"/>
        <v/>
      </c>
      <c r="AA4" s="19" t="str">
        <f t="shared" si="2"/>
        <v/>
      </c>
      <c r="AB4" s="19" t="str">
        <f t="shared" si="3"/>
        <v/>
      </c>
      <c r="AC4" s="20" t="str">
        <f t="shared" si="4"/>
        <v/>
      </c>
      <c r="AD4" s="20" t="str">
        <f t="shared" si="5"/>
        <v/>
      </c>
      <c r="AE4" s="18" t="str">
        <f t="shared" si="6"/>
        <v/>
      </c>
      <c r="AF4" s="20" t="str">
        <f>IF(AD4="","",AD4/(1+Overzicht!$B$4)^10)</f>
        <v/>
      </c>
      <c r="AG4" s="10" t="str">
        <f t="shared" si="7"/>
        <v/>
      </c>
      <c r="AH4" s="21"/>
      <c r="AI4" s="13"/>
      <c r="AJ4" s="13"/>
    </row>
    <row r="5" spans="1:36">
      <c r="A5" s="10" t="str">
        <f t="shared" si="0"/>
        <v/>
      </c>
      <c r="B5" s="11"/>
      <c r="C5" s="11"/>
      <c r="D5" s="11"/>
      <c r="E5" s="11"/>
      <c r="F5" s="11"/>
      <c r="G5" s="11"/>
      <c r="H5" s="11"/>
      <c r="I5" s="11"/>
      <c r="J5" s="12"/>
      <c r="K5" s="13"/>
      <c r="L5" s="12"/>
      <c r="M5" s="13"/>
      <c r="N5" s="13"/>
      <c r="O5" s="13"/>
      <c r="P5" s="14"/>
      <c r="Q5" s="15"/>
      <c r="R5" s="16"/>
      <c r="S5" s="12"/>
      <c r="T5" s="15"/>
      <c r="U5" s="15"/>
      <c r="V5" s="15"/>
      <c r="W5" s="17"/>
      <c r="X5" s="17"/>
      <c r="Y5" s="16"/>
      <c r="Z5" s="18" t="str">
        <f t="shared" si="1"/>
        <v/>
      </c>
      <c r="AA5" s="19" t="str">
        <f t="shared" si="2"/>
        <v/>
      </c>
      <c r="AB5" s="19" t="str">
        <f t="shared" si="3"/>
        <v/>
      </c>
      <c r="AC5" s="20" t="str">
        <f t="shared" si="4"/>
        <v/>
      </c>
      <c r="AD5" s="20" t="str">
        <f t="shared" si="5"/>
        <v/>
      </c>
      <c r="AE5" s="18" t="str">
        <f t="shared" si="6"/>
        <v/>
      </c>
      <c r="AF5" s="20" t="str">
        <f>IF(AD5="","",AD5/(1+Overzicht!$B$4)^10)</f>
        <v/>
      </c>
      <c r="AG5" s="10" t="str">
        <f t="shared" si="7"/>
        <v/>
      </c>
      <c r="AH5" s="21"/>
      <c r="AI5" s="13"/>
      <c r="AJ5" s="13"/>
    </row>
    <row r="6" spans="1:36">
      <c r="A6" s="10" t="str">
        <f t="shared" si="0"/>
        <v/>
      </c>
      <c r="B6" s="11"/>
      <c r="C6" s="11"/>
      <c r="D6" s="11"/>
      <c r="E6" s="11"/>
      <c r="F6" s="11"/>
      <c r="G6" s="11"/>
      <c r="H6" s="11"/>
      <c r="I6" s="11"/>
      <c r="J6" s="12"/>
      <c r="K6" s="13"/>
      <c r="L6" s="12"/>
      <c r="M6" s="13"/>
      <c r="N6" s="13"/>
      <c r="O6" s="13"/>
      <c r="P6" s="14"/>
      <c r="Q6" s="15"/>
      <c r="R6" s="16"/>
      <c r="S6" s="12"/>
      <c r="T6" s="15"/>
      <c r="U6" s="15"/>
      <c r="V6" s="15"/>
      <c r="W6" s="17"/>
      <c r="X6" s="17"/>
      <c r="Y6" s="16"/>
      <c r="Z6" s="18" t="str">
        <f t="shared" si="1"/>
        <v/>
      </c>
      <c r="AA6" s="19" t="str">
        <f t="shared" si="2"/>
        <v/>
      </c>
      <c r="AB6" s="19" t="str">
        <f t="shared" si="3"/>
        <v/>
      </c>
      <c r="AC6" s="20" t="str">
        <f t="shared" si="4"/>
        <v/>
      </c>
      <c r="AD6" s="20" t="str">
        <f t="shared" si="5"/>
        <v/>
      </c>
      <c r="AE6" s="18" t="str">
        <f t="shared" si="6"/>
        <v/>
      </c>
      <c r="AF6" s="20" t="str">
        <f>IF(AD6="","",AD6/(1+Overzicht!$B$4)^10)</f>
        <v/>
      </c>
      <c r="AG6" s="10" t="str">
        <f t="shared" si="7"/>
        <v/>
      </c>
      <c r="AH6" s="21"/>
      <c r="AI6" s="13"/>
      <c r="AJ6" s="13"/>
    </row>
    <row r="7" spans="1:36">
      <c r="A7" s="10" t="str">
        <f t="shared" si="0"/>
        <v/>
      </c>
      <c r="B7" s="11"/>
      <c r="C7" s="11"/>
      <c r="D7" s="11"/>
      <c r="E7" s="11"/>
      <c r="F7" s="11"/>
      <c r="G7" s="11"/>
      <c r="H7" s="11"/>
      <c r="I7" s="11"/>
      <c r="J7" s="12"/>
      <c r="K7" s="13"/>
      <c r="L7" s="12"/>
      <c r="M7" s="13"/>
      <c r="N7" s="13"/>
      <c r="O7" s="13"/>
      <c r="P7" s="14"/>
      <c r="Q7" s="15"/>
      <c r="R7" s="16"/>
      <c r="S7" s="12"/>
      <c r="T7" s="15"/>
      <c r="U7" s="15"/>
      <c r="V7" s="15"/>
      <c r="W7" s="17"/>
      <c r="X7" s="17"/>
      <c r="Y7" s="16"/>
      <c r="Z7" s="18" t="str">
        <f t="shared" si="1"/>
        <v/>
      </c>
      <c r="AA7" s="19" t="str">
        <f t="shared" si="2"/>
        <v/>
      </c>
      <c r="AB7" s="19" t="str">
        <f t="shared" si="3"/>
        <v/>
      </c>
      <c r="AC7" s="20" t="str">
        <f t="shared" si="4"/>
        <v/>
      </c>
      <c r="AD7" s="20" t="str">
        <f t="shared" si="5"/>
        <v/>
      </c>
      <c r="AE7" s="18" t="str">
        <f t="shared" si="6"/>
        <v/>
      </c>
      <c r="AF7" s="20" t="str">
        <f>IF(AD7="","",AD7/(1+Overzicht!$B$4)^10)</f>
        <v/>
      </c>
      <c r="AG7" s="10" t="str">
        <f t="shared" si="7"/>
        <v/>
      </c>
      <c r="AH7" s="21"/>
      <c r="AI7" s="13"/>
      <c r="AJ7" s="13"/>
    </row>
    <row r="8" spans="1:36">
      <c r="A8" s="10" t="str">
        <f t="shared" si="0"/>
        <v/>
      </c>
      <c r="B8" s="11"/>
      <c r="C8" s="11"/>
      <c r="D8" s="11"/>
      <c r="E8" s="11"/>
      <c r="F8" s="11"/>
      <c r="G8" s="11"/>
      <c r="H8" s="11"/>
      <c r="I8" s="11"/>
      <c r="J8" s="12"/>
      <c r="K8" s="13"/>
      <c r="L8" s="12"/>
      <c r="M8" s="13"/>
      <c r="N8" s="13"/>
      <c r="O8" s="13"/>
      <c r="P8" s="14"/>
      <c r="Q8" s="15"/>
      <c r="R8" s="16"/>
      <c r="S8" s="12"/>
      <c r="T8" s="15"/>
      <c r="U8" s="15"/>
      <c r="V8" s="15"/>
      <c r="W8" s="17"/>
      <c r="X8" s="17"/>
      <c r="Y8" s="16"/>
      <c r="Z8" s="18" t="str">
        <f t="shared" si="1"/>
        <v/>
      </c>
      <c r="AA8" s="19" t="str">
        <f t="shared" si="2"/>
        <v/>
      </c>
      <c r="AB8" s="19" t="str">
        <f t="shared" si="3"/>
        <v/>
      </c>
      <c r="AC8" s="20" t="str">
        <f t="shared" si="4"/>
        <v/>
      </c>
      <c r="AD8" s="20" t="str">
        <f t="shared" si="5"/>
        <v/>
      </c>
      <c r="AE8" s="18" t="str">
        <f t="shared" si="6"/>
        <v/>
      </c>
      <c r="AF8" s="20" t="str">
        <f>IF(AD8="","",AD8/(1+Overzicht!$B$4)^10)</f>
        <v/>
      </c>
      <c r="AG8" s="10" t="str">
        <f t="shared" si="7"/>
        <v/>
      </c>
      <c r="AH8" s="21"/>
      <c r="AI8" s="13"/>
      <c r="AJ8" s="13"/>
    </row>
    <row r="9" spans="1:36">
      <c r="A9" s="10" t="str">
        <f t="shared" si="0"/>
        <v/>
      </c>
      <c r="B9" s="11"/>
      <c r="C9" s="11"/>
      <c r="D9" s="11"/>
      <c r="E9" s="11"/>
      <c r="F9" s="11"/>
      <c r="G9" s="11"/>
      <c r="H9" s="11"/>
      <c r="I9" s="11"/>
      <c r="J9" s="12"/>
      <c r="K9" s="13"/>
      <c r="L9" s="12"/>
      <c r="M9" s="13"/>
      <c r="N9" s="13"/>
      <c r="O9" s="13"/>
      <c r="P9" s="14"/>
      <c r="Q9" s="15"/>
      <c r="R9" s="16"/>
      <c r="S9" s="12"/>
      <c r="T9" s="15"/>
      <c r="U9" s="15"/>
      <c r="V9" s="15"/>
      <c r="W9" s="17"/>
      <c r="X9" s="17"/>
      <c r="Y9" s="16"/>
      <c r="Z9" s="18" t="str">
        <f t="shared" si="1"/>
        <v/>
      </c>
      <c r="AA9" s="19" t="str">
        <f t="shared" si="2"/>
        <v/>
      </c>
      <c r="AB9" s="19" t="str">
        <f t="shared" si="3"/>
        <v/>
      </c>
      <c r="AC9" s="20" t="str">
        <f t="shared" si="4"/>
        <v/>
      </c>
      <c r="AD9" s="20" t="str">
        <f t="shared" si="5"/>
        <v/>
      </c>
      <c r="AE9" s="18" t="str">
        <f t="shared" si="6"/>
        <v/>
      </c>
      <c r="AF9" s="20" t="str">
        <f>IF(AD9="","",AD9/(1+Overzicht!$B$4)^10)</f>
        <v/>
      </c>
      <c r="AG9" s="10" t="str">
        <f t="shared" si="7"/>
        <v/>
      </c>
      <c r="AH9" s="21"/>
      <c r="AI9" s="13"/>
      <c r="AJ9" s="13"/>
    </row>
    <row r="10" spans="1:36">
      <c r="A10" s="10" t="str">
        <f t="shared" si="0"/>
        <v/>
      </c>
      <c r="B10" s="11"/>
      <c r="C10" s="11"/>
      <c r="D10" s="11"/>
      <c r="E10" s="11"/>
      <c r="F10" s="11"/>
      <c r="G10" s="11"/>
      <c r="H10" s="11"/>
      <c r="I10" s="11"/>
      <c r="J10" s="12"/>
      <c r="K10" s="13"/>
      <c r="L10" s="12"/>
      <c r="M10" s="13"/>
      <c r="N10" s="13"/>
      <c r="O10" s="13"/>
      <c r="P10" s="14"/>
      <c r="Q10" s="15"/>
      <c r="R10" s="16"/>
      <c r="S10" s="12"/>
      <c r="T10" s="15"/>
      <c r="U10" s="15"/>
      <c r="V10" s="15"/>
      <c r="W10" s="17"/>
      <c r="X10" s="17"/>
      <c r="Y10" s="16"/>
      <c r="Z10" s="18" t="str">
        <f t="shared" si="1"/>
        <v/>
      </c>
      <c r="AA10" s="19" t="str">
        <f t="shared" si="2"/>
        <v/>
      </c>
      <c r="AB10" s="19" t="str">
        <f t="shared" si="3"/>
        <v/>
      </c>
      <c r="AC10" s="20" t="str">
        <f t="shared" si="4"/>
        <v/>
      </c>
      <c r="AD10" s="20" t="str">
        <f t="shared" si="5"/>
        <v/>
      </c>
      <c r="AE10" s="18" t="str">
        <f t="shared" si="6"/>
        <v/>
      </c>
      <c r="AF10" s="20" t="str">
        <f>IF(AD10="","",AD10/(1+Overzicht!$B$4)^10)</f>
        <v/>
      </c>
      <c r="AG10" s="10" t="str">
        <f t="shared" si="7"/>
        <v/>
      </c>
      <c r="AH10" s="21"/>
      <c r="AI10" s="13"/>
      <c r="AJ10" s="13"/>
    </row>
    <row r="11" spans="1:36">
      <c r="A11" s="10" t="str">
        <f t="shared" si="0"/>
        <v/>
      </c>
      <c r="B11" s="11"/>
      <c r="C11" s="11"/>
      <c r="D11" s="11"/>
      <c r="E11" s="11"/>
      <c r="F11" s="11"/>
      <c r="G11" s="11"/>
      <c r="H11" s="11"/>
      <c r="I11" s="11"/>
      <c r="J11" s="12"/>
      <c r="K11" s="13"/>
      <c r="L11" s="12"/>
      <c r="M11" s="13"/>
      <c r="N11" s="13"/>
      <c r="O11" s="13"/>
      <c r="P11" s="14"/>
      <c r="Q11" s="15"/>
      <c r="R11" s="16"/>
      <c r="S11" s="12"/>
      <c r="T11" s="15"/>
      <c r="U11" s="15"/>
      <c r="V11" s="15"/>
      <c r="W11" s="17"/>
      <c r="X11" s="17"/>
      <c r="Y11" s="16"/>
      <c r="Z11" s="18" t="str">
        <f t="shared" si="1"/>
        <v/>
      </c>
      <c r="AA11" s="19" t="str">
        <f t="shared" si="2"/>
        <v/>
      </c>
      <c r="AB11" s="19" t="str">
        <f t="shared" si="3"/>
        <v/>
      </c>
      <c r="AC11" s="20" t="str">
        <f t="shared" si="4"/>
        <v/>
      </c>
      <c r="AD11" s="20" t="str">
        <f t="shared" si="5"/>
        <v/>
      </c>
      <c r="AE11" s="18" t="str">
        <f t="shared" si="6"/>
        <v/>
      </c>
      <c r="AF11" s="20" t="str">
        <f>IF(AD11="","",AD11/(1+Overzicht!$B$4)^10)</f>
        <v/>
      </c>
      <c r="AG11" s="10" t="str">
        <f t="shared" si="7"/>
        <v/>
      </c>
      <c r="AH11" s="21"/>
      <c r="AI11" s="13"/>
      <c r="AJ11" s="13"/>
    </row>
    <row r="12" spans="1:36">
      <c r="A12" s="10" t="str">
        <f t="shared" si="0"/>
        <v/>
      </c>
      <c r="B12" s="11"/>
      <c r="C12" s="11"/>
      <c r="D12" s="11"/>
      <c r="E12" s="11"/>
      <c r="F12" s="11"/>
      <c r="G12" s="11"/>
      <c r="H12" s="11"/>
      <c r="I12" s="11"/>
      <c r="J12" s="12"/>
      <c r="K12" s="13"/>
      <c r="L12" s="12"/>
      <c r="M12" s="13"/>
      <c r="N12" s="13"/>
      <c r="O12" s="13"/>
      <c r="P12" s="14"/>
      <c r="Q12" s="15"/>
      <c r="R12" s="16"/>
      <c r="S12" s="12"/>
      <c r="T12" s="15"/>
      <c r="U12" s="15"/>
      <c r="V12" s="15"/>
      <c r="W12" s="17"/>
      <c r="X12" s="17"/>
      <c r="Y12" s="16"/>
      <c r="Z12" s="18" t="str">
        <f t="shared" si="1"/>
        <v/>
      </c>
      <c r="AA12" s="19" t="str">
        <f t="shared" si="2"/>
        <v/>
      </c>
      <c r="AB12" s="19" t="str">
        <f t="shared" si="3"/>
        <v/>
      </c>
      <c r="AC12" s="20" t="str">
        <f t="shared" si="4"/>
        <v/>
      </c>
      <c r="AD12" s="20" t="str">
        <f t="shared" si="5"/>
        <v/>
      </c>
      <c r="AE12" s="18" t="str">
        <f t="shared" si="6"/>
        <v/>
      </c>
      <c r="AF12" s="20" t="str">
        <f>IF(AD12="","",AD12/(1+Overzicht!$B$4)^10)</f>
        <v/>
      </c>
      <c r="AG12" s="10" t="str">
        <f t="shared" si="7"/>
        <v/>
      </c>
      <c r="AH12" s="21"/>
      <c r="AI12" s="13"/>
      <c r="AJ12" s="13"/>
    </row>
    <row r="13" spans="1:36">
      <c r="A13" s="10" t="str">
        <f t="shared" si="0"/>
        <v/>
      </c>
      <c r="B13" s="11"/>
      <c r="C13" s="11"/>
      <c r="D13" s="11"/>
      <c r="E13" s="11"/>
      <c r="F13" s="11"/>
      <c r="G13" s="11"/>
      <c r="H13" s="11"/>
      <c r="I13" s="11"/>
      <c r="J13" s="12"/>
      <c r="K13" s="13"/>
      <c r="L13" s="12"/>
      <c r="M13" s="13"/>
      <c r="N13" s="13"/>
      <c r="O13" s="13"/>
      <c r="P13" s="14"/>
      <c r="Q13" s="15"/>
      <c r="R13" s="16"/>
      <c r="S13" s="12"/>
      <c r="T13" s="15"/>
      <c r="U13" s="15"/>
      <c r="V13" s="15"/>
      <c r="W13" s="17"/>
      <c r="X13" s="17"/>
      <c r="Y13" s="16"/>
      <c r="Z13" s="18" t="str">
        <f t="shared" si="1"/>
        <v/>
      </c>
      <c r="AA13" s="19" t="str">
        <f t="shared" si="2"/>
        <v/>
      </c>
      <c r="AB13" s="19" t="str">
        <f t="shared" si="3"/>
        <v/>
      </c>
      <c r="AC13" s="20" t="str">
        <f t="shared" si="4"/>
        <v/>
      </c>
      <c r="AD13" s="20" t="str">
        <f t="shared" si="5"/>
        <v/>
      </c>
      <c r="AE13" s="18" t="str">
        <f t="shared" si="6"/>
        <v/>
      </c>
      <c r="AF13" s="20" t="str">
        <f>IF(AD13="","",AD13/(1+Overzicht!$B$4)^10)</f>
        <v/>
      </c>
      <c r="AG13" s="10" t="str">
        <f t="shared" si="7"/>
        <v/>
      </c>
      <c r="AH13" s="21"/>
      <c r="AI13" s="13"/>
      <c r="AJ13" s="13"/>
    </row>
    <row r="14" spans="1:36">
      <c r="A14" s="10" t="str">
        <f t="shared" si="0"/>
        <v/>
      </c>
      <c r="B14" s="11"/>
      <c r="C14" s="11"/>
      <c r="D14" s="11"/>
      <c r="E14" s="11"/>
      <c r="F14" s="11"/>
      <c r="G14" s="11"/>
      <c r="H14" s="11"/>
      <c r="I14" s="11"/>
      <c r="J14" s="12"/>
      <c r="K14" s="13"/>
      <c r="L14" s="12"/>
      <c r="M14" s="13"/>
      <c r="N14" s="13"/>
      <c r="O14" s="13"/>
      <c r="P14" s="14"/>
      <c r="Q14" s="15"/>
      <c r="R14" s="16"/>
      <c r="S14" s="12"/>
      <c r="T14" s="15"/>
      <c r="U14" s="15"/>
      <c r="V14" s="15"/>
      <c r="W14" s="17"/>
      <c r="X14" s="17"/>
      <c r="Y14" s="16"/>
      <c r="Z14" s="18" t="str">
        <f t="shared" si="1"/>
        <v/>
      </c>
      <c r="AA14" s="19" t="str">
        <f t="shared" si="2"/>
        <v/>
      </c>
      <c r="AB14" s="19" t="str">
        <f t="shared" si="3"/>
        <v/>
      </c>
      <c r="AC14" s="20" t="str">
        <f t="shared" si="4"/>
        <v/>
      </c>
      <c r="AD14" s="20" t="str">
        <f t="shared" si="5"/>
        <v/>
      </c>
      <c r="AE14" s="18" t="str">
        <f t="shared" si="6"/>
        <v/>
      </c>
      <c r="AF14" s="20" t="str">
        <f>IF(AD14="","",AD14/(1+Overzicht!$B$4)^10)</f>
        <v/>
      </c>
      <c r="AG14" s="10" t="str">
        <f t="shared" si="7"/>
        <v/>
      </c>
      <c r="AH14" s="21"/>
      <c r="AI14" s="13"/>
      <c r="AJ14" s="13"/>
    </row>
    <row r="15" spans="1:36">
      <c r="A15" s="10" t="str">
        <f t="shared" si="0"/>
        <v/>
      </c>
      <c r="B15" s="11"/>
      <c r="C15" s="11"/>
      <c r="D15" s="11"/>
      <c r="E15" s="11"/>
      <c r="F15" s="11"/>
      <c r="G15" s="11"/>
      <c r="H15" s="11"/>
      <c r="I15" s="11"/>
      <c r="J15" s="12"/>
      <c r="K15" s="13"/>
      <c r="L15" s="12"/>
      <c r="M15" s="13"/>
      <c r="N15" s="13"/>
      <c r="O15" s="13"/>
      <c r="P15" s="14"/>
      <c r="Q15" s="15"/>
      <c r="R15" s="16"/>
      <c r="S15" s="12"/>
      <c r="T15" s="15"/>
      <c r="U15" s="15"/>
      <c r="V15" s="15"/>
      <c r="W15" s="17"/>
      <c r="X15" s="17"/>
      <c r="Y15" s="16"/>
      <c r="Z15" s="18" t="str">
        <f t="shared" si="1"/>
        <v/>
      </c>
      <c r="AA15" s="19" t="str">
        <f t="shared" si="2"/>
        <v/>
      </c>
      <c r="AB15" s="19" t="str">
        <f t="shared" si="3"/>
        <v/>
      </c>
      <c r="AC15" s="20" t="str">
        <f t="shared" si="4"/>
        <v/>
      </c>
      <c r="AD15" s="20" t="str">
        <f t="shared" si="5"/>
        <v/>
      </c>
      <c r="AE15" s="18" t="str">
        <f t="shared" si="6"/>
        <v/>
      </c>
      <c r="AF15" s="20" t="str">
        <f>IF(AD15="","",AD15/(1+Overzicht!$B$4)^10)</f>
        <v/>
      </c>
      <c r="AG15" s="10" t="str">
        <f t="shared" si="7"/>
        <v/>
      </c>
      <c r="AH15" s="21"/>
      <c r="AI15" s="13"/>
      <c r="AJ15" s="13"/>
    </row>
    <row r="16" spans="1:36">
      <c r="A16" s="10" t="str">
        <f t="shared" si="0"/>
        <v/>
      </c>
      <c r="B16" s="11"/>
      <c r="C16" s="11"/>
      <c r="D16" s="11"/>
      <c r="E16" s="11"/>
      <c r="F16" s="11"/>
      <c r="G16" s="11"/>
      <c r="H16" s="11"/>
      <c r="I16" s="11"/>
      <c r="J16" s="12"/>
      <c r="K16" s="13"/>
      <c r="L16" s="12"/>
      <c r="M16" s="13"/>
      <c r="N16" s="13"/>
      <c r="O16" s="13"/>
      <c r="P16" s="14"/>
      <c r="Q16" s="15"/>
      <c r="R16" s="16"/>
      <c r="S16" s="12"/>
      <c r="T16" s="15"/>
      <c r="U16" s="15"/>
      <c r="V16" s="15"/>
      <c r="W16" s="17"/>
      <c r="X16" s="17"/>
      <c r="Y16" s="16"/>
      <c r="Z16" s="18" t="str">
        <f t="shared" si="1"/>
        <v/>
      </c>
      <c r="AA16" s="19" t="str">
        <f t="shared" si="2"/>
        <v/>
      </c>
      <c r="AB16" s="19" t="str">
        <f t="shared" si="3"/>
        <v/>
      </c>
      <c r="AC16" s="20" t="str">
        <f t="shared" si="4"/>
        <v/>
      </c>
      <c r="AD16" s="20" t="str">
        <f t="shared" si="5"/>
        <v/>
      </c>
      <c r="AE16" s="18" t="str">
        <f t="shared" si="6"/>
        <v/>
      </c>
      <c r="AF16" s="20" t="str">
        <f>IF(AD16="","",AD16/(1+Overzicht!$B$4)^10)</f>
        <v/>
      </c>
      <c r="AG16" s="10" t="str">
        <f t="shared" si="7"/>
        <v/>
      </c>
      <c r="AH16" s="21"/>
      <c r="AI16" s="13"/>
      <c r="AJ16" s="13"/>
    </row>
    <row r="17" spans="1:36">
      <c r="A17" s="10" t="str">
        <f t="shared" si="0"/>
        <v/>
      </c>
      <c r="B17" s="11"/>
      <c r="C17" s="11"/>
      <c r="D17" s="11"/>
      <c r="E17" s="11"/>
      <c r="F17" s="11"/>
      <c r="G17" s="11"/>
      <c r="H17" s="11"/>
      <c r="I17" s="11"/>
      <c r="J17" s="12"/>
      <c r="K17" s="13"/>
      <c r="L17" s="12"/>
      <c r="M17" s="13"/>
      <c r="N17" s="13"/>
      <c r="O17" s="13"/>
      <c r="P17" s="14"/>
      <c r="Q17" s="15"/>
      <c r="R17" s="16"/>
      <c r="S17" s="12"/>
      <c r="T17" s="15"/>
      <c r="U17" s="15"/>
      <c r="V17" s="15"/>
      <c r="W17" s="17"/>
      <c r="X17" s="17"/>
      <c r="Y17" s="16"/>
      <c r="Z17" s="18" t="str">
        <f t="shared" si="1"/>
        <v/>
      </c>
      <c r="AA17" s="19" t="str">
        <f t="shared" si="2"/>
        <v/>
      </c>
      <c r="AB17" s="19" t="str">
        <f t="shared" si="3"/>
        <v/>
      </c>
      <c r="AC17" s="20" t="str">
        <f t="shared" si="4"/>
        <v/>
      </c>
      <c r="AD17" s="20" t="str">
        <f t="shared" si="5"/>
        <v/>
      </c>
      <c r="AE17" s="18" t="str">
        <f t="shared" si="6"/>
        <v/>
      </c>
      <c r="AF17" s="20" t="str">
        <f>IF(AD17="","",AD17/(1+Overzicht!$B$4)^10)</f>
        <v/>
      </c>
      <c r="AG17" s="10" t="str">
        <f t="shared" si="7"/>
        <v/>
      </c>
      <c r="AH17" s="21"/>
      <c r="AI17" s="13"/>
      <c r="AJ17" s="13"/>
    </row>
    <row r="18" spans="1:36">
      <c r="A18" s="10" t="str">
        <f t="shared" si="0"/>
        <v/>
      </c>
      <c r="B18" s="11"/>
      <c r="C18" s="11"/>
      <c r="D18" s="11"/>
      <c r="E18" s="11"/>
      <c r="F18" s="11"/>
      <c r="G18" s="11"/>
      <c r="H18" s="11"/>
      <c r="I18" s="11"/>
      <c r="J18" s="12"/>
      <c r="K18" s="13"/>
      <c r="L18" s="12"/>
      <c r="M18" s="13"/>
      <c r="N18" s="13"/>
      <c r="O18" s="13"/>
      <c r="P18" s="14"/>
      <c r="Q18" s="15"/>
      <c r="R18" s="16"/>
      <c r="S18" s="12"/>
      <c r="T18" s="15"/>
      <c r="U18" s="15"/>
      <c r="V18" s="15"/>
      <c r="W18" s="17"/>
      <c r="X18" s="17"/>
      <c r="Y18" s="16"/>
      <c r="Z18" s="18" t="str">
        <f t="shared" si="1"/>
        <v/>
      </c>
      <c r="AA18" s="19" t="str">
        <f t="shared" si="2"/>
        <v/>
      </c>
      <c r="AB18" s="19" t="str">
        <f t="shared" si="3"/>
        <v/>
      </c>
      <c r="AC18" s="20" t="str">
        <f t="shared" si="4"/>
        <v/>
      </c>
      <c r="AD18" s="20" t="str">
        <f t="shared" si="5"/>
        <v/>
      </c>
      <c r="AE18" s="18" t="str">
        <f t="shared" si="6"/>
        <v/>
      </c>
      <c r="AF18" s="20" t="str">
        <f>IF(AD18="","",AD18/(1+Overzicht!$B$4)^10)</f>
        <v/>
      </c>
      <c r="AG18" s="10" t="str">
        <f t="shared" si="7"/>
        <v/>
      </c>
      <c r="AH18" s="21"/>
      <c r="AI18" s="13"/>
      <c r="AJ18" s="13"/>
    </row>
    <row r="19" spans="1:36">
      <c r="A19" s="10" t="str">
        <f t="shared" si="0"/>
        <v/>
      </c>
      <c r="B19" s="11"/>
      <c r="C19" s="11"/>
      <c r="D19" s="11"/>
      <c r="E19" s="11"/>
      <c r="F19" s="11"/>
      <c r="G19" s="11"/>
      <c r="H19" s="11"/>
      <c r="I19" s="11"/>
      <c r="J19" s="12"/>
      <c r="K19" s="13"/>
      <c r="L19" s="12"/>
      <c r="M19" s="13"/>
      <c r="N19" s="13"/>
      <c r="O19" s="13"/>
      <c r="P19" s="14"/>
      <c r="Q19" s="15"/>
      <c r="R19" s="16"/>
      <c r="S19" s="12"/>
      <c r="T19" s="15"/>
      <c r="U19" s="15"/>
      <c r="V19" s="15"/>
      <c r="W19" s="17"/>
      <c r="X19" s="17"/>
      <c r="Y19" s="16"/>
      <c r="Z19" s="18" t="str">
        <f t="shared" si="1"/>
        <v/>
      </c>
      <c r="AA19" s="19" t="str">
        <f t="shared" si="2"/>
        <v/>
      </c>
      <c r="AB19" s="19" t="str">
        <f t="shared" si="3"/>
        <v/>
      </c>
      <c r="AC19" s="20" t="str">
        <f t="shared" si="4"/>
        <v/>
      </c>
      <c r="AD19" s="20" t="str">
        <f t="shared" si="5"/>
        <v/>
      </c>
      <c r="AE19" s="18" t="str">
        <f t="shared" si="6"/>
        <v/>
      </c>
      <c r="AF19" s="20" t="str">
        <f>IF(AD19="","",AD19/(1+Overzicht!$B$4)^10)</f>
        <v/>
      </c>
      <c r="AG19" s="10" t="str">
        <f t="shared" si="7"/>
        <v/>
      </c>
      <c r="AH19" s="21"/>
      <c r="AI19" s="13"/>
      <c r="AJ19" s="13"/>
    </row>
    <row r="20" spans="1:36">
      <c r="A20" s="10" t="str">
        <f t="shared" si="0"/>
        <v/>
      </c>
      <c r="B20" s="11"/>
      <c r="C20" s="11"/>
      <c r="D20" s="11"/>
      <c r="E20" s="11"/>
      <c r="F20" s="11"/>
      <c r="G20" s="11"/>
      <c r="H20" s="11"/>
      <c r="I20" s="11"/>
      <c r="J20" s="12"/>
      <c r="K20" s="13"/>
      <c r="L20" s="12"/>
      <c r="M20" s="13"/>
      <c r="N20" s="13"/>
      <c r="O20" s="13"/>
      <c r="P20" s="14"/>
      <c r="Q20" s="15"/>
      <c r="R20" s="16"/>
      <c r="S20" s="12"/>
      <c r="T20" s="15"/>
      <c r="U20" s="15"/>
      <c r="V20" s="15"/>
      <c r="W20" s="17"/>
      <c r="X20" s="17"/>
      <c r="Y20" s="16"/>
      <c r="Z20" s="18" t="str">
        <f t="shared" si="1"/>
        <v/>
      </c>
      <c r="AA20" s="19" t="str">
        <f t="shared" si="2"/>
        <v/>
      </c>
      <c r="AB20" s="19" t="str">
        <f t="shared" si="3"/>
        <v/>
      </c>
      <c r="AC20" s="20" t="str">
        <f t="shared" si="4"/>
        <v/>
      </c>
      <c r="AD20" s="20" t="str">
        <f t="shared" si="5"/>
        <v/>
      </c>
      <c r="AE20" s="18" t="str">
        <f t="shared" si="6"/>
        <v/>
      </c>
      <c r="AF20" s="20" t="str">
        <f>IF(AD20="","",AD20/(1+Overzicht!$B$4)^10)</f>
        <v/>
      </c>
      <c r="AG20" s="10" t="str">
        <f t="shared" si="7"/>
        <v/>
      </c>
      <c r="AH20" s="21"/>
      <c r="AI20" s="13"/>
      <c r="AJ20" s="13"/>
    </row>
    <row r="21" spans="1:36">
      <c r="A21" s="10" t="str">
        <f t="shared" si="0"/>
        <v/>
      </c>
      <c r="B21" s="11"/>
      <c r="C21" s="11"/>
      <c r="D21" s="11"/>
      <c r="E21" s="11"/>
      <c r="F21" s="11"/>
      <c r="G21" s="11"/>
      <c r="H21" s="11"/>
      <c r="I21" s="11"/>
      <c r="J21" s="12"/>
      <c r="K21" s="13"/>
      <c r="L21" s="12"/>
      <c r="M21" s="13"/>
      <c r="N21" s="13"/>
      <c r="O21" s="13"/>
      <c r="P21" s="14"/>
      <c r="Q21" s="15"/>
      <c r="R21" s="16"/>
      <c r="S21" s="12"/>
      <c r="T21" s="15"/>
      <c r="U21" s="15"/>
      <c r="V21" s="15"/>
      <c r="W21" s="17"/>
      <c r="X21" s="17"/>
      <c r="Y21" s="16"/>
      <c r="Z21" s="18" t="str">
        <f t="shared" si="1"/>
        <v/>
      </c>
      <c r="AA21" s="19" t="str">
        <f t="shared" si="2"/>
        <v/>
      </c>
      <c r="AB21" s="19" t="str">
        <f t="shared" si="3"/>
        <v/>
      </c>
      <c r="AC21" s="20" t="str">
        <f t="shared" si="4"/>
        <v/>
      </c>
      <c r="AD21" s="20" t="str">
        <f t="shared" si="5"/>
        <v/>
      </c>
      <c r="AE21" s="18" t="str">
        <f t="shared" si="6"/>
        <v/>
      </c>
      <c r="AF21" s="20" t="str">
        <f>IF(AD21="","",AD21/(1+Overzicht!$B$4)^10)</f>
        <v/>
      </c>
      <c r="AG21" s="10" t="str">
        <f t="shared" si="7"/>
        <v/>
      </c>
      <c r="AH21" s="21"/>
      <c r="AI21" s="13"/>
      <c r="AJ21" s="13"/>
    </row>
    <row r="22" spans="1:36">
      <c r="A22" s="10" t="str">
        <f t="shared" si="0"/>
        <v/>
      </c>
      <c r="B22" s="11"/>
      <c r="C22" s="11"/>
      <c r="D22" s="11"/>
      <c r="E22" s="11"/>
      <c r="F22" s="11"/>
      <c r="G22" s="11"/>
      <c r="H22" s="11"/>
      <c r="I22" s="11"/>
      <c r="J22" s="12"/>
      <c r="K22" s="13"/>
      <c r="L22" s="12"/>
      <c r="M22" s="13"/>
      <c r="N22" s="13"/>
      <c r="O22" s="13"/>
      <c r="P22" s="14"/>
      <c r="Q22" s="15"/>
      <c r="R22" s="16"/>
      <c r="S22" s="12"/>
      <c r="T22" s="15"/>
      <c r="U22" s="15"/>
      <c r="V22" s="15"/>
      <c r="W22" s="17"/>
      <c r="X22" s="17"/>
      <c r="Y22" s="16"/>
      <c r="Z22" s="18" t="str">
        <f t="shared" si="1"/>
        <v/>
      </c>
      <c r="AA22" s="19" t="str">
        <f t="shared" si="2"/>
        <v/>
      </c>
      <c r="AB22" s="19" t="str">
        <f t="shared" si="3"/>
        <v/>
      </c>
      <c r="AC22" s="20" t="str">
        <f t="shared" si="4"/>
        <v/>
      </c>
      <c r="AD22" s="20" t="str">
        <f t="shared" si="5"/>
        <v/>
      </c>
      <c r="AE22" s="18" t="str">
        <f t="shared" si="6"/>
        <v/>
      </c>
      <c r="AF22" s="20" t="str">
        <f>IF(AD22="","",AD22/(1+Overzicht!$B$4)^10)</f>
        <v/>
      </c>
      <c r="AG22" s="10" t="str">
        <f t="shared" si="7"/>
        <v/>
      </c>
      <c r="AH22" s="21"/>
      <c r="AI22" s="13"/>
      <c r="AJ22" s="13"/>
    </row>
    <row r="23" spans="1:36">
      <c r="A23" s="10" t="str">
        <f t="shared" si="0"/>
        <v/>
      </c>
      <c r="B23" s="11"/>
      <c r="C23" s="11"/>
      <c r="D23" s="11"/>
      <c r="E23" s="11"/>
      <c r="F23" s="11"/>
      <c r="G23" s="11"/>
      <c r="H23" s="11"/>
      <c r="I23" s="11"/>
      <c r="J23" s="12"/>
      <c r="K23" s="13"/>
      <c r="L23" s="12"/>
      <c r="M23" s="13"/>
      <c r="N23" s="13"/>
      <c r="O23" s="13"/>
      <c r="P23" s="14"/>
      <c r="Q23" s="15"/>
      <c r="R23" s="16"/>
      <c r="S23" s="12"/>
      <c r="T23" s="15"/>
      <c r="U23" s="15"/>
      <c r="V23" s="15"/>
      <c r="W23" s="17"/>
      <c r="X23" s="17"/>
      <c r="Y23" s="16"/>
      <c r="Z23" s="18" t="str">
        <f t="shared" si="1"/>
        <v/>
      </c>
      <c r="AA23" s="19" t="str">
        <f t="shared" si="2"/>
        <v/>
      </c>
      <c r="AB23" s="19" t="str">
        <f t="shared" si="3"/>
        <v/>
      </c>
      <c r="AC23" s="20" t="str">
        <f t="shared" si="4"/>
        <v/>
      </c>
      <c r="AD23" s="20" t="str">
        <f t="shared" si="5"/>
        <v/>
      </c>
      <c r="AE23" s="18" t="str">
        <f t="shared" si="6"/>
        <v/>
      </c>
      <c r="AF23" s="20" t="str">
        <f>IF(AD23="","",AD23/(1+Overzicht!$B$4)^10)</f>
        <v/>
      </c>
      <c r="AG23" s="10" t="str">
        <f t="shared" si="7"/>
        <v/>
      </c>
      <c r="AH23" s="21"/>
      <c r="AI23" s="13"/>
      <c r="AJ23" s="13"/>
    </row>
    <row r="24" spans="1:36">
      <c r="A24" s="10" t="str">
        <f t="shared" si="0"/>
        <v/>
      </c>
      <c r="B24" s="11"/>
      <c r="C24" s="11"/>
      <c r="D24" s="11"/>
      <c r="E24" s="11"/>
      <c r="F24" s="11"/>
      <c r="G24" s="11"/>
      <c r="H24" s="11"/>
      <c r="I24" s="11"/>
      <c r="J24" s="12"/>
      <c r="K24" s="13"/>
      <c r="L24" s="12"/>
      <c r="M24" s="13"/>
      <c r="N24" s="13"/>
      <c r="O24" s="13"/>
      <c r="P24" s="14"/>
      <c r="Q24" s="15"/>
      <c r="R24" s="16"/>
      <c r="S24" s="12"/>
      <c r="T24" s="15"/>
      <c r="U24" s="15"/>
      <c r="V24" s="15"/>
      <c r="W24" s="17"/>
      <c r="X24" s="17"/>
      <c r="Y24" s="16"/>
      <c r="Z24" s="18" t="str">
        <f t="shared" si="1"/>
        <v/>
      </c>
      <c r="AA24" s="19" t="str">
        <f t="shared" si="2"/>
        <v/>
      </c>
      <c r="AB24" s="19" t="str">
        <f t="shared" si="3"/>
        <v/>
      </c>
      <c r="AC24" s="20" t="str">
        <f t="shared" si="4"/>
        <v/>
      </c>
      <c r="AD24" s="20" t="str">
        <f t="shared" si="5"/>
        <v/>
      </c>
      <c r="AE24" s="18" t="str">
        <f t="shared" si="6"/>
        <v/>
      </c>
      <c r="AF24" s="20" t="str">
        <f>IF(AD24="","",AD24/(1+Overzicht!$B$4)^10)</f>
        <v/>
      </c>
      <c r="AG24" s="10" t="str">
        <f t="shared" si="7"/>
        <v/>
      </c>
      <c r="AH24" s="21"/>
      <c r="AI24" s="13"/>
      <c r="AJ24" s="13"/>
    </row>
    <row r="25" spans="1:36">
      <c r="A25" s="10" t="str">
        <f t="shared" si="0"/>
        <v/>
      </c>
      <c r="B25" s="11"/>
      <c r="C25" s="11"/>
      <c r="D25" s="11"/>
      <c r="E25" s="11"/>
      <c r="F25" s="11"/>
      <c r="G25" s="11"/>
      <c r="H25" s="11"/>
      <c r="I25" s="11"/>
      <c r="J25" s="12"/>
      <c r="K25" s="13"/>
      <c r="L25" s="12"/>
      <c r="M25" s="13"/>
      <c r="N25" s="13"/>
      <c r="O25" s="13"/>
      <c r="P25" s="14"/>
      <c r="Q25" s="15"/>
      <c r="R25" s="16"/>
      <c r="S25" s="12"/>
      <c r="T25" s="15"/>
      <c r="U25" s="15"/>
      <c r="V25" s="15"/>
      <c r="W25" s="17"/>
      <c r="X25" s="17"/>
      <c r="Y25" s="16"/>
      <c r="Z25" s="18" t="str">
        <f t="shared" si="1"/>
        <v/>
      </c>
      <c r="AA25" s="19" t="str">
        <f t="shared" si="2"/>
        <v/>
      </c>
      <c r="AB25" s="19" t="str">
        <f t="shared" si="3"/>
        <v/>
      </c>
      <c r="AC25" s="20" t="str">
        <f t="shared" si="4"/>
        <v/>
      </c>
      <c r="AD25" s="20" t="str">
        <f t="shared" si="5"/>
        <v/>
      </c>
      <c r="AE25" s="18" t="str">
        <f t="shared" si="6"/>
        <v/>
      </c>
      <c r="AF25" s="20" t="str">
        <f>IF(AD25="","",AD25/(1+Overzicht!$B$4)^10)</f>
        <v/>
      </c>
      <c r="AG25" s="10" t="str">
        <f t="shared" si="7"/>
        <v/>
      </c>
      <c r="AH25" s="21"/>
      <c r="AI25" s="13"/>
      <c r="AJ25" s="13"/>
    </row>
    <row r="26" spans="1:36">
      <c r="A26" s="10" t="str">
        <f t="shared" si="0"/>
        <v/>
      </c>
      <c r="B26" s="11"/>
      <c r="C26" s="11"/>
      <c r="D26" s="11"/>
      <c r="E26" s="11"/>
      <c r="F26" s="11"/>
      <c r="G26" s="11"/>
      <c r="H26" s="11"/>
      <c r="I26" s="11"/>
      <c r="J26" s="12"/>
      <c r="K26" s="13"/>
      <c r="L26" s="12"/>
      <c r="M26" s="13"/>
      <c r="N26" s="13"/>
      <c r="O26" s="13"/>
      <c r="P26" s="14"/>
      <c r="Q26" s="15"/>
      <c r="R26" s="16"/>
      <c r="S26" s="12"/>
      <c r="T26" s="15"/>
      <c r="U26" s="15"/>
      <c r="V26" s="15"/>
      <c r="W26" s="17"/>
      <c r="X26" s="17"/>
      <c r="Y26" s="16"/>
      <c r="Z26" s="18" t="str">
        <f t="shared" si="1"/>
        <v/>
      </c>
      <c r="AA26" s="19" t="str">
        <f t="shared" si="2"/>
        <v/>
      </c>
      <c r="AB26" s="19" t="str">
        <f t="shared" si="3"/>
        <v/>
      </c>
      <c r="AC26" s="20" t="str">
        <f t="shared" si="4"/>
        <v/>
      </c>
      <c r="AD26" s="20" t="str">
        <f t="shared" si="5"/>
        <v/>
      </c>
      <c r="AE26" s="18" t="str">
        <f t="shared" si="6"/>
        <v/>
      </c>
      <c r="AF26" s="20" t="str">
        <f>IF(AD26="","",AD26/(1+Overzicht!$B$4)^10)</f>
        <v/>
      </c>
      <c r="AG26" s="10" t="str">
        <f t="shared" si="7"/>
        <v/>
      </c>
      <c r="AH26" s="21"/>
      <c r="AI26" s="13"/>
      <c r="AJ26" s="13"/>
    </row>
    <row r="27" spans="1:36">
      <c r="A27" s="10" t="str">
        <f t="shared" si="0"/>
        <v/>
      </c>
      <c r="B27" s="11"/>
      <c r="C27" s="11"/>
      <c r="D27" s="11"/>
      <c r="E27" s="11"/>
      <c r="F27" s="11"/>
      <c r="G27" s="11"/>
      <c r="H27" s="11"/>
      <c r="I27" s="11"/>
      <c r="J27" s="12"/>
      <c r="K27" s="13"/>
      <c r="L27" s="12"/>
      <c r="M27" s="13"/>
      <c r="N27" s="13"/>
      <c r="O27" s="13"/>
      <c r="P27" s="14"/>
      <c r="Q27" s="15"/>
      <c r="R27" s="16"/>
      <c r="S27" s="12"/>
      <c r="T27" s="15"/>
      <c r="U27" s="15"/>
      <c r="V27" s="15"/>
      <c r="W27" s="17"/>
      <c r="X27" s="17"/>
      <c r="Y27" s="16"/>
      <c r="Z27" s="18" t="str">
        <f t="shared" si="1"/>
        <v/>
      </c>
      <c r="AA27" s="19" t="str">
        <f t="shared" si="2"/>
        <v/>
      </c>
      <c r="AB27" s="19" t="str">
        <f t="shared" si="3"/>
        <v/>
      </c>
      <c r="AC27" s="20" t="str">
        <f t="shared" si="4"/>
        <v/>
      </c>
      <c r="AD27" s="20" t="str">
        <f t="shared" si="5"/>
        <v/>
      </c>
      <c r="AE27" s="18" t="str">
        <f t="shared" si="6"/>
        <v/>
      </c>
      <c r="AF27" s="20" t="str">
        <f>IF(AD27="","",AD27/(1+Overzicht!$B$4)^10)</f>
        <v/>
      </c>
      <c r="AG27" s="10" t="str">
        <f t="shared" si="7"/>
        <v/>
      </c>
      <c r="AH27" s="21"/>
      <c r="AI27" s="13"/>
      <c r="AJ27" s="13"/>
    </row>
    <row r="28" spans="1:36">
      <c r="A28" s="10" t="str">
        <f t="shared" si="0"/>
        <v/>
      </c>
      <c r="B28" s="11"/>
      <c r="C28" s="11"/>
      <c r="D28" s="11"/>
      <c r="E28" s="11"/>
      <c r="F28" s="11"/>
      <c r="G28" s="11"/>
      <c r="H28" s="11"/>
      <c r="I28" s="11"/>
      <c r="J28" s="12"/>
      <c r="K28" s="13"/>
      <c r="L28" s="12"/>
      <c r="M28" s="13"/>
      <c r="N28" s="13"/>
      <c r="O28" s="13"/>
      <c r="P28" s="14"/>
      <c r="Q28" s="15"/>
      <c r="R28" s="16"/>
      <c r="S28" s="12"/>
      <c r="T28" s="15"/>
      <c r="U28" s="15"/>
      <c r="V28" s="15"/>
      <c r="W28" s="17"/>
      <c r="X28" s="17"/>
      <c r="Y28" s="16"/>
      <c r="Z28" s="18" t="str">
        <f t="shared" si="1"/>
        <v/>
      </c>
      <c r="AA28" s="19" t="str">
        <f t="shared" si="2"/>
        <v/>
      </c>
      <c r="AB28" s="19" t="str">
        <f t="shared" si="3"/>
        <v/>
      </c>
      <c r="AC28" s="20" t="str">
        <f t="shared" si="4"/>
        <v/>
      </c>
      <c r="AD28" s="20" t="str">
        <f t="shared" si="5"/>
        <v/>
      </c>
      <c r="AE28" s="18" t="str">
        <f t="shared" si="6"/>
        <v/>
      </c>
      <c r="AF28" s="20" t="str">
        <f>IF(AD28="","",AD28/(1+Overzicht!$B$4)^10)</f>
        <v/>
      </c>
      <c r="AG28" s="10" t="str">
        <f t="shared" si="7"/>
        <v/>
      </c>
      <c r="AH28" s="21"/>
      <c r="AI28" s="13"/>
      <c r="AJ28" s="13"/>
    </row>
    <row r="29" spans="1:36">
      <c r="A29" s="10" t="str">
        <f t="shared" si="0"/>
        <v/>
      </c>
      <c r="B29" s="11"/>
      <c r="C29" s="11"/>
      <c r="D29" s="11"/>
      <c r="E29" s="11"/>
      <c r="F29" s="11"/>
      <c r="G29" s="11"/>
      <c r="H29" s="11"/>
      <c r="I29" s="11"/>
      <c r="J29" s="12"/>
      <c r="K29" s="13"/>
      <c r="L29" s="12"/>
      <c r="M29" s="13"/>
      <c r="N29" s="13"/>
      <c r="O29" s="13"/>
      <c r="P29" s="14"/>
      <c r="Q29" s="15"/>
      <c r="R29" s="16"/>
      <c r="S29" s="12"/>
      <c r="T29" s="15"/>
      <c r="U29" s="15"/>
      <c r="V29" s="15"/>
      <c r="W29" s="17"/>
      <c r="X29" s="17"/>
      <c r="Y29" s="16"/>
      <c r="Z29" s="18" t="str">
        <f t="shared" si="1"/>
        <v/>
      </c>
      <c r="AA29" s="19" t="str">
        <f t="shared" si="2"/>
        <v/>
      </c>
      <c r="AB29" s="19" t="str">
        <f t="shared" si="3"/>
        <v/>
      </c>
      <c r="AC29" s="20" t="str">
        <f t="shared" si="4"/>
        <v/>
      </c>
      <c r="AD29" s="20" t="str">
        <f t="shared" si="5"/>
        <v/>
      </c>
      <c r="AE29" s="18" t="str">
        <f t="shared" si="6"/>
        <v/>
      </c>
      <c r="AF29" s="20" t="str">
        <f>IF(AD29="","",AD29/(1+Overzicht!$B$4)^10)</f>
        <v/>
      </c>
      <c r="AG29" s="10" t="str">
        <f t="shared" si="7"/>
        <v/>
      </c>
      <c r="AH29" s="21"/>
      <c r="AI29" s="13"/>
      <c r="AJ29" s="13"/>
    </row>
    <row r="30" spans="1:36">
      <c r="A30" s="10" t="str">
        <f t="shared" si="0"/>
        <v/>
      </c>
      <c r="B30" s="11"/>
      <c r="C30" s="11"/>
      <c r="D30" s="11"/>
      <c r="E30" s="11"/>
      <c r="F30" s="11"/>
      <c r="G30" s="11"/>
      <c r="H30" s="11"/>
      <c r="I30" s="11"/>
      <c r="J30" s="12"/>
      <c r="K30" s="13"/>
      <c r="L30" s="12"/>
      <c r="M30" s="13"/>
      <c r="N30" s="13"/>
      <c r="O30" s="13"/>
      <c r="P30" s="14"/>
      <c r="Q30" s="15"/>
      <c r="R30" s="16"/>
      <c r="S30" s="12"/>
      <c r="T30" s="15"/>
      <c r="U30" s="15"/>
      <c r="V30" s="15"/>
      <c r="W30" s="17"/>
      <c r="X30" s="17"/>
      <c r="Y30" s="16"/>
      <c r="Z30" s="18" t="str">
        <f t="shared" si="1"/>
        <v/>
      </c>
      <c r="AA30" s="19" t="str">
        <f t="shared" si="2"/>
        <v/>
      </c>
      <c r="AB30" s="19" t="str">
        <f t="shared" si="3"/>
        <v/>
      </c>
      <c r="AC30" s="20" t="str">
        <f t="shared" si="4"/>
        <v/>
      </c>
      <c r="AD30" s="20" t="str">
        <f t="shared" si="5"/>
        <v/>
      </c>
      <c r="AE30" s="18" t="str">
        <f t="shared" si="6"/>
        <v/>
      </c>
      <c r="AF30" s="20" t="str">
        <f>IF(AD30="","",AD30/(1+Overzicht!$B$4)^10)</f>
        <v/>
      </c>
      <c r="AG30" s="10" t="str">
        <f t="shared" si="7"/>
        <v/>
      </c>
      <c r="AH30" s="21"/>
      <c r="AI30" s="13"/>
      <c r="AJ30" s="13"/>
    </row>
    <row r="31" spans="1:36">
      <c r="A31" s="10" t="str">
        <f t="shared" si="0"/>
        <v/>
      </c>
      <c r="B31" s="11"/>
      <c r="C31" s="11"/>
      <c r="D31" s="11"/>
      <c r="E31" s="11"/>
      <c r="F31" s="11"/>
      <c r="G31" s="11"/>
      <c r="H31" s="11"/>
      <c r="I31" s="11"/>
      <c r="J31" s="12"/>
      <c r="K31" s="13"/>
      <c r="L31" s="12"/>
      <c r="M31" s="13"/>
      <c r="N31" s="13"/>
      <c r="O31" s="13"/>
      <c r="P31" s="14"/>
      <c r="Q31" s="15"/>
      <c r="R31" s="16"/>
      <c r="S31" s="12"/>
      <c r="T31" s="15"/>
      <c r="U31" s="15"/>
      <c r="V31" s="15"/>
      <c r="W31" s="17"/>
      <c r="X31" s="17"/>
      <c r="Y31" s="16"/>
      <c r="Z31" s="18" t="str">
        <f t="shared" si="1"/>
        <v/>
      </c>
      <c r="AA31" s="19" t="str">
        <f t="shared" si="2"/>
        <v/>
      </c>
      <c r="AB31" s="19" t="str">
        <f t="shared" si="3"/>
        <v/>
      </c>
      <c r="AC31" s="20" t="str">
        <f t="shared" si="4"/>
        <v/>
      </c>
      <c r="AD31" s="20" t="str">
        <f t="shared" si="5"/>
        <v/>
      </c>
      <c r="AE31" s="18" t="str">
        <f t="shared" si="6"/>
        <v/>
      </c>
      <c r="AF31" s="20" t="str">
        <f>IF(AD31="","",AD31/(1+Overzicht!$B$4)^10)</f>
        <v/>
      </c>
      <c r="AG31" s="10" t="str">
        <f t="shared" si="7"/>
        <v/>
      </c>
      <c r="AH31" s="21"/>
      <c r="AI31" s="13"/>
      <c r="AJ31" s="13"/>
    </row>
    <row r="32" spans="1:36">
      <c r="A32" s="10" t="str">
        <f t="shared" si="0"/>
        <v/>
      </c>
      <c r="B32" s="11"/>
      <c r="C32" s="11"/>
      <c r="D32" s="11"/>
      <c r="E32" s="11"/>
      <c r="F32" s="11"/>
      <c r="G32" s="11"/>
      <c r="H32" s="11"/>
      <c r="I32" s="11"/>
      <c r="J32" s="12"/>
      <c r="K32" s="13"/>
      <c r="L32" s="12"/>
      <c r="M32" s="13"/>
      <c r="N32" s="13"/>
      <c r="O32" s="13"/>
      <c r="P32" s="14"/>
      <c r="Q32" s="15"/>
      <c r="R32" s="16"/>
      <c r="S32" s="12"/>
      <c r="T32" s="15"/>
      <c r="U32" s="15"/>
      <c r="V32" s="15"/>
      <c r="W32" s="17"/>
      <c r="X32" s="17"/>
      <c r="Y32" s="16"/>
      <c r="Z32" s="18" t="str">
        <f t="shared" si="1"/>
        <v/>
      </c>
      <c r="AA32" s="19" t="str">
        <f t="shared" si="2"/>
        <v/>
      </c>
      <c r="AB32" s="19" t="str">
        <f t="shared" si="3"/>
        <v/>
      </c>
      <c r="AC32" s="20" t="str">
        <f t="shared" si="4"/>
        <v/>
      </c>
      <c r="AD32" s="20" t="str">
        <f t="shared" si="5"/>
        <v/>
      </c>
      <c r="AE32" s="18" t="str">
        <f t="shared" si="6"/>
        <v/>
      </c>
      <c r="AF32" s="20" t="str">
        <f>IF(AD32="","",AD32/(1+Overzicht!$B$4)^10)</f>
        <v/>
      </c>
      <c r="AG32" s="10" t="str">
        <f t="shared" si="7"/>
        <v/>
      </c>
      <c r="AH32" s="21"/>
      <c r="AI32" s="13"/>
      <c r="AJ32" s="13"/>
    </row>
    <row r="33" spans="1:36">
      <c r="A33" s="10" t="str">
        <f t="shared" si="0"/>
        <v/>
      </c>
      <c r="B33" s="11"/>
      <c r="C33" s="11"/>
      <c r="D33" s="11"/>
      <c r="E33" s="11"/>
      <c r="F33" s="11"/>
      <c r="G33" s="11"/>
      <c r="H33" s="11"/>
      <c r="I33" s="11"/>
      <c r="J33" s="12"/>
      <c r="K33" s="13"/>
      <c r="L33" s="12"/>
      <c r="M33" s="13"/>
      <c r="N33" s="13"/>
      <c r="O33" s="13"/>
      <c r="P33" s="14"/>
      <c r="Q33" s="15"/>
      <c r="R33" s="16"/>
      <c r="S33" s="12"/>
      <c r="T33" s="15"/>
      <c r="U33" s="15"/>
      <c r="V33" s="15"/>
      <c r="W33" s="17"/>
      <c r="X33" s="17"/>
      <c r="Y33" s="16"/>
      <c r="Z33" s="18" t="str">
        <f t="shared" si="1"/>
        <v/>
      </c>
      <c r="AA33" s="19" t="str">
        <f t="shared" si="2"/>
        <v/>
      </c>
      <c r="AB33" s="19" t="str">
        <f t="shared" si="3"/>
        <v/>
      </c>
      <c r="AC33" s="20" t="str">
        <f t="shared" si="4"/>
        <v/>
      </c>
      <c r="AD33" s="20" t="str">
        <f t="shared" si="5"/>
        <v/>
      </c>
      <c r="AE33" s="18" t="str">
        <f t="shared" si="6"/>
        <v/>
      </c>
      <c r="AF33" s="20" t="str">
        <f>IF(AD33="","",AD33/(1+Overzicht!$B$4)^10)</f>
        <v/>
      </c>
      <c r="AG33" s="10" t="str">
        <f t="shared" si="7"/>
        <v/>
      </c>
      <c r="AH33" s="21"/>
      <c r="AI33" s="13"/>
      <c r="AJ33" s="13"/>
    </row>
    <row r="34" spans="1:36">
      <c r="A34" s="10" t="str">
        <f t="shared" ref="A34:A65" si="8">IF(B34="","",ROW()-1)</f>
        <v/>
      </c>
      <c r="B34" s="11"/>
      <c r="C34" s="11"/>
      <c r="D34" s="11"/>
      <c r="E34" s="11"/>
      <c r="F34" s="11"/>
      <c r="G34" s="11"/>
      <c r="H34" s="11"/>
      <c r="I34" s="11"/>
      <c r="J34" s="12"/>
      <c r="K34" s="13"/>
      <c r="L34" s="12"/>
      <c r="M34" s="13"/>
      <c r="N34" s="13"/>
      <c r="O34" s="13"/>
      <c r="P34" s="14"/>
      <c r="Q34" s="15"/>
      <c r="R34" s="16"/>
      <c r="S34" s="12"/>
      <c r="T34" s="15"/>
      <c r="U34" s="15"/>
      <c r="V34" s="15"/>
      <c r="W34" s="17"/>
      <c r="X34" s="17"/>
      <c r="Y34" s="16"/>
      <c r="Z34" s="18" t="str">
        <f t="shared" ref="Z34:Z61" si="9">IF(OR(T34="",U34="",T34=0),"",U34/T34)</f>
        <v/>
      </c>
      <c r="AA34" s="19" t="str">
        <f t="shared" ref="AA34:AA61" si="10">IF(OR(T34="",W34=""),"",T34*(1+W34)^10)</f>
        <v/>
      </c>
      <c r="AB34" s="19" t="str">
        <f t="shared" ref="AB34:AB65" si="11">IF(OR(AA34="",X34=""),"",AA34*X34)</f>
        <v/>
      </c>
      <c r="AC34" s="20" t="str">
        <f t="shared" ref="AC34:AC65" si="12">IF(OR(AB34="",V34="",V34=0),"",AB34/V34)</f>
        <v/>
      </c>
      <c r="AD34" s="20" t="str">
        <f t="shared" ref="AD34:AD65" si="13">IF(OR(AC34="",Y34=""),"",AC34*Y34)</f>
        <v/>
      </c>
      <c r="AE34" s="18" t="str">
        <f t="shared" ref="AE34:AE65" si="14">IF(OR(AD34="",P34="",P34&lt;=0),"",(AD34/P34)^(1/10)-1)</f>
        <v/>
      </c>
      <c r="AF34" s="20" t="str">
        <f>IF(AD34="","",AD34/(1+Overzicht!$B$4)^10)</f>
        <v/>
      </c>
      <c r="AG34" s="10" t="str">
        <f t="shared" ref="AG34:AG65" si="15">IF(OR(AF34="",P34=""),"",IF(P34&lt;=AF34,"In of onder koopzone","Boven koopzone"))</f>
        <v/>
      </c>
      <c r="AH34" s="21"/>
      <c r="AI34" s="13"/>
      <c r="AJ34" s="13"/>
    </row>
    <row r="35" spans="1:36">
      <c r="A35" s="10" t="str">
        <f t="shared" si="8"/>
        <v/>
      </c>
      <c r="B35" s="11"/>
      <c r="C35" s="11"/>
      <c r="D35" s="11"/>
      <c r="E35" s="11"/>
      <c r="F35" s="11"/>
      <c r="G35" s="11"/>
      <c r="H35" s="11"/>
      <c r="I35" s="11"/>
      <c r="J35" s="12"/>
      <c r="K35" s="13"/>
      <c r="L35" s="12"/>
      <c r="M35" s="13"/>
      <c r="N35" s="13"/>
      <c r="O35" s="13"/>
      <c r="P35" s="14"/>
      <c r="Q35" s="15"/>
      <c r="R35" s="16"/>
      <c r="S35" s="12"/>
      <c r="T35" s="15"/>
      <c r="U35" s="15"/>
      <c r="V35" s="15"/>
      <c r="W35" s="17"/>
      <c r="X35" s="17"/>
      <c r="Y35" s="16"/>
      <c r="Z35" s="18" t="str">
        <f t="shared" si="9"/>
        <v/>
      </c>
      <c r="AA35" s="19" t="str">
        <f t="shared" si="10"/>
        <v/>
      </c>
      <c r="AB35" s="19" t="str">
        <f t="shared" si="11"/>
        <v/>
      </c>
      <c r="AC35" s="20" t="str">
        <f t="shared" si="12"/>
        <v/>
      </c>
      <c r="AD35" s="20" t="str">
        <f t="shared" si="13"/>
        <v/>
      </c>
      <c r="AE35" s="18" t="str">
        <f t="shared" si="14"/>
        <v/>
      </c>
      <c r="AF35" s="20" t="str">
        <f>IF(AD35="","",AD35/(1+Overzicht!$B$4)^10)</f>
        <v/>
      </c>
      <c r="AG35" s="10" t="str">
        <f t="shared" si="15"/>
        <v/>
      </c>
      <c r="AH35" s="21"/>
      <c r="AI35" s="13"/>
      <c r="AJ35" s="13"/>
    </row>
    <row r="36" spans="1:36">
      <c r="A36" s="10" t="str">
        <f t="shared" si="8"/>
        <v/>
      </c>
      <c r="B36" s="11"/>
      <c r="C36" s="11"/>
      <c r="D36" s="11"/>
      <c r="E36" s="11"/>
      <c r="F36" s="11"/>
      <c r="G36" s="11"/>
      <c r="H36" s="11"/>
      <c r="I36" s="11"/>
      <c r="J36" s="12"/>
      <c r="K36" s="13"/>
      <c r="L36" s="12"/>
      <c r="M36" s="13"/>
      <c r="N36" s="13"/>
      <c r="O36" s="13"/>
      <c r="P36" s="14"/>
      <c r="Q36" s="15"/>
      <c r="R36" s="16"/>
      <c r="S36" s="12"/>
      <c r="T36" s="15"/>
      <c r="U36" s="15"/>
      <c r="V36" s="15"/>
      <c r="W36" s="17"/>
      <c r="X36" s="17"/>
      <c r="Y36" s="16"/>
      <c r="Z36" s="18" t="str">
        <f t="shared" si="9"/>
        <v/>
      </c>
      <c r="AA36" s="19" t="str">
        <f t="shared" si="10"/>
        <v/>
      </c>
      <c r="AB36" s="19" t="str">
        <f t="shared" si="11"/>
        <v/>
      </c>
      <c r="AC36" s="20" t="str">
        <f t="shared" si="12"/>
        <v/>
      </c>
      <c r="AD36" s="20" t="str">
        <f t="shared" si="13"/>
        <v/>
      </c>
      <c r="AE36" s="18" t="str">
        <f t="shared" si="14"/>
        <v/>
      </c>
      <c r="AF36" s="20" t="str">
        <f>IF(AD36="","",AD36/(1+Overzicht!$B$4)^10)</f>
        <v/>
      </c>
      <c r="AG36" s="10" t="str">
        <f t="shared" si="15"/>
        <v/>
      </c>
      <c r="AH36" s="21"/>
      <c r="AI36" s="13"/>
      <c r="AJ36" s="13"/>
    </row>
    <row r="37" spans="1:36">
      <c r="A37" s="10" t="str">
        <f t="shared" si="8"/>
        <v/>
      </c>
      <c r="B37" s="11"/>
      <c r="C37" s="11"/>
      <c r="D37" s="11"/>
      <c r="E37" s="11"/>
      <c r="F37" s="11"/>
      <c r="G37" s="11"/>
      <c r="H37" s="11"/>
      <c r="I37" s="11"/>
      <c r="J37" s="12"/>
      <c r="K37" s="13"/>
      <c r="L37" s="12"/>
      <c r="M37" s="13"/>
      <c r="N37" s="13"/>
      <c r="O37" s="13"/>
      <c r="P37" s="14"/>
      <c r="Q37" s="15"/>
      <c r="R37" s="16"/>
      <c r="S37" s="12"/>
      <c r="T37" s="15"/>
      <c r="U37" s="15"/>
      <c r="V37" s="15"/>
      <c r="W37" s="17"/>
      <c r="X37" s="17"/>
      <c r="Y37" s="16"/>
      <c r="Z37" s="18" t="str">
        <f t="shared" si="9"/>
        <v/>
      </c>
      <c r="AA37" s="19" t="str">
        <f t="shared" si="10"/>
        <v/>
      </c>
      <c r="AB37" s="19" t="str">
        <f t="shared" si="11"/>
        <v/>
      </c>
      <c r="AC37" s="20" t="str">
        <f t="shared" si="12"/>
        <v/>
      </c>
      <c r="AD37" s="20" t="str">
        <f t="shared" si="13"/>
        <v/>
      </c>
      <c r="AE37" s="18" t="str">
        <f t="shared" si="14"/>
        <v/>
      </c>
      <c r="AF37" s="20" t="str">
        <f>IF(AD37="","",AD37/(1+Overzicht!$B$4)^10)</f>
        <v/>
      </c>
      <c r="AG37" s="10" t="str">
        <f t="shared" si="15"/>
        <v/>
      </c>
      <c r="AH37" s="21"/>
      <c r="AI37" s="13"/>
      <c r="AJ37" s="13"/>
    </row>
    <row r="38" spans="1:36">
      <c r="A38" s="10" t="str">
        <f t="shared" si="8"/>
        <v/>
      </c>
      <c r="B38" s="11"/>
      <c r="C38" s="11"/>
      <c r="D38" s="11"/>
      <c r="E38" s="11"/>
      <c r="F38" s="11"/>
      <c r="G38" s="11"/>
      <c r="H38" s="11"/>
      <c r="I38" s="11"/>
      <c r="J38" s="12"/>
      <c r="K38" s="13"/>
      <c r="L38" s="12"/>
      <c r="M38" s="13"/>
      <c r="N38" s="13"/>
      <c r="O38" s="13"/>
      <c r="P38" s="14"/>
      <c r="Q38" s="15"/>
      <c r="R38" s="16"/>
      <c r="S38" s="12"/>
      <c r="T38" s="15"/>
      <c r="U38" s="15"/>
      <c r="V38" s="15"/>
      <c r="W38" s="17"/>
      <c r="X38" s="17"/>
      <c r="Y38" s="16"/>
      <c r="Z38" s="18" t="str">
        <f t="shared" si="9"/>
        <v/>
      </c>
      <c r="AA38" s="19" t="str">
        <f t="shared" si="10"/>
        <v/>
      </c>
      <c r="AB38" s="19" t="str">
        <f t="shared" si="11"/>
        <v/>
      </c>
      <c r="AC38" s="20" t="str">
        <f t="shared" si="12"/>
        <v/>
      </c>
      <c r="AD38" s="20" t="str">
        <f t="shared" si="13"/>
        <v/>
      </c>
      <c r="AE38" s="18" t="str">
        <f t="shared" si="14"/>
        <v/>
      </c>
      <c r="AF38" s="20" t="str">
        <f>IF(AD38="","",AD38/(1+Overzicht!$B$4)^10)</f>
        <v/>
      </c>
      <c r="AG38" s="10" t="str">
        <f t="shared" si="15"/>
        <v/>
      </c>
      <c r="AH38" s="21"/>
      <c r="AI38" s="13"/>
      <c r="AJ38" s="13"/>
    </row>
    <row r="39" spans="1:36">
      <c r="A39" s="10" t="str">
        <f t="shared" si="8"/>
        <v/>
      </c>
      <c r="B39" s="11"/>
      <c r="C39" s="11"/>
      <c r="D39" s="11"/>
      <c r="E39" s="11"/>
      <c r="F39" s="11"/>
      <c r="G39" s="11"/>
      <c r="H39" s="11"/>
      <c r="I39" s="11"/>
      <c r="J39" s="12"/>
      <c r="K39" s="13"/>
      <c r="L39" s="12"/>
      <c r="M39" s="13"/>
      <c r="N39" s="13"/>
      <c r="O39" s="13"/>
      <c r="P39" s="14"/>
      <c r="Q39" s="15"/>
      <c r="R39" s="16"/>
      <c r="S39" s="12"/>
      <c r="T39" s="15"/>
      <c r="U39" s="15"/>
      <c r="V39" s="15"/>
      <c r="W39" s="17"/>
      <c r="X39" s="17"/>
      <c r="Y39" s="16"/>
      <c r="Z39" s="18" t="str">
        <f t="shared" si="9"/>
        <v/>
      </c>
      <c r="AA39" s="19" t="str">
        <f t="shared" si="10"/>
        <v/>
      </c>
      <c r="AB39" s="19" t="str">
        <f t="shared" si="11"/>
        <v/>
      </c>
      <c r="AC39" s="20" t="str">
        <f t="shared" si="12"/>
        <v/>
      </c>
      <c r="AD39" s="20" t="str">
        <f t="shared" si="13"/>
        <v/>
      </c>
      <c r="AE39" s="18" t="str">
        <f t="shared" si="14"/>
        <v/>
      </c>
      <c r="AF39" s="20" t="str">
        <f>IF(AD39="","",AD39/(1+Overzicht!$B$4)^10)</f>
        <v/>
      </c>
      <c r="AG39" s="10" t="str">
        <f t="shared" si="15"/>
        <v/>
      </c>
      <c r="AH39" s="21"/>
      <c r="AI39" s="13"/>
      <c r="AJ39" s="13"/>
    </row>
    <row r="40" spans="1:36">
      <c r="A40" s="10" t="str">
        <f t="shared" si="8"/>
        <v/>
      </c>
      <c r="B40" s="11"/>
      <c r="C40" s="11"/>
      <c r="D40" s="11"/>
      <c r="E40" s="11"/>
      <c r="F40" s="11"/>
      <c r="G40" s="11"/>
      <c r="H40" s="11"/>
      <c r="I40" s="11"/>
      <c r="J40" s="12"/>
      <c r="K40" s="13"/>
      <c r="L40" s="12"/>
      <c r="M40" s="13"/>
      <c r="N40" s="13"/>
      <c r="O40" s="13"/>
      <c r="P40" s="14"/>
      <c r="Q40" s="15"/>
      <c r="R40" s="16"/>
      <c r="S40" s="12"/>
      <c r="T40" s="15"/>
      <c r="U40" s="15"/>
      <c r="V40" s="15"/>
      <c r="W40" s="17"/>
      <c r="X40" s="17"/>
      <c r="Y40" s="16"/>
      <c r="Z40" s="18" t="str">
        <f t="shared" si="9"/>
        <v/>
      </c>
      <c r="AA40" s="19" t="str">
        <f t="shared" si="10"/>
        <v/>
      </c>
      <c r="AB40" s="19" t="str">
        <f t="shared" si="11"/>
        <v/>
      </c>
      <c r="AC40" s="20" t="str">
        <f t="shared" si="12"/>
        <v/>
      </c>
      <c r="AD40" s="20" t="str">
        <f t="shared" si="13"/>
        <v/>
      </c>
      <c r="AE40" s="18" t="str">
        <f t="shared" si="14"/>
        <v/>
      </c>
      <c r="AF40" s="20" t="str">
        <f>IF(AD40="","",AD40/(1+Overzicht!$B$4)^10)</f>
        <v/>
      </c>
      <c r="AG40" s="10" t="str">
        <f t="shared" si="15"/>
        <v/>
      </c>
      <c r="AH40" s="21"/>
      <c r="AI40" s="13"/>
      <c r="AJ40" s="13"/>
    </row>
    <row r="41" spans="1:36">
      <c r="A41" s="10" t="str">
        <f t="shared" si="8"/>
        <v/>
      </c>
      <c r="B41" s="11"/>
      <c r="C41" s="11"/>
      <c r="D41" s="11"/>
      <c r="E41" s="11"/>
      <c r="F41" s="11"/>
      <c r="G41" s="11"/>
      <c r="H41" s="11"/>
      <c r="I41" s="11"/>
      <c r="J41" s="12"/>
      <c r="K41" s="13"/>
      <c r="L41" s="12"/>
      <c r="M41" s="13"/>
      <c r="N41" s="13"/>
      <c r="O41" s="13"/>
      <c r="P41" s="14"/>
      <c r="Q41" s="15"/>
      <c r="R41" s="16"/>
      <c r="S41" s="12"/>
      <c r="T41" s="15"/>
      <c r="U41" s="15"/>
      <c r="V41" s="15"/>
      <c r="W41" s="17"/>
      <c r="X41" s="17"/>
      <c r="Y41" s="16"/>
      <c r="Z41" s="18" t="str">
        <f t="shared" si="9"/>
        <v/>
      </c>
      <c r="AA41" s="19" t="str">
        <f t="shared" si="10"/>
        <v/>
      </c>
      <c r="AB41" s="19" t="str">
        <f t="shared" si="11"/>
        <v/>
      </c>
      <c r="AC41" s="20" t="str">
        <f t="shared" si="12"/>
        <v/>
      </c>
      <c r="AD41" s="20" t="str">
        <f t="shared" si="13"/>
        <v/>
      </c>
      <c r="AE41" s="18" t="str">
        <f t="shared" si="14"/>
        <v/>
      </c>
      <c r="AF41" s="20" t="str">
        <f>IF(AD41="","",AD41/(1+Overzicht!$B$4)^10)</f>
        <v/>
      </c>
      <c r="AG41" s="10" t="str">
        <f t="shared" si="15"/>
        <v/>
      </c>
      <c r="AH41" s="21"/>
      <c r="AI41" s="13"/>
      <c r="AJ41" s="13"/>
    </row>
    <row r="42" spans="1:36">
      <c r="A42" s="10" t="str">
        <f t="shared" si="8"/>
        <v/>
      </c>
      <c r="B42" s="11"/>
      <c r="C42" s="11"/>
      <c r="D42" s="11"/>
      <c r="E42" s="11"/>
      <c r="F42" s="11"/>
      <c r="G42" s="11"/>
      <c r="H42" s="11"/>
      <c r="I42" s="11"/>
      <c r="J42" s="12"/>
      <c r="K42" s="13"/>
      <c r="L42" s="12"/>
      <c r="M42" s="13"/>
      <c r="N42" s="13"/>
      <c r="O42" s="13"/>
      <c r="P42" s="14"/>
      <c r="Q42" s="15"/>
      <c r="R42" s="16"/>
      <c r="S42" s="12"/>
      <c r="T42" s="15"/>
      <c r="U42" s="15"/>
      <c r="V42" s="15"/>
      <c r="W42" s="17"/>
      <c r="X42" s="17"/>
      <c r="Y42" s="16"/>
      <c r="Z42" s="18" t="str">
        <f t="shared" si="9"/>
        <v/>
      </c>
      <c r="AA42" s="19" t="str">
        <f t="shared" si="10"/>
        <v/>
      </c>
      <c r="AB42" s="19" t="str">
        <f t="shared" si="11"/>
        <v/>
      </c>
      <c r="AC42" s="20" t="str">
        <f t="shared" si="12"/>
        <v/>
      </c>
      <c r="AD42" s="20" t="str">
        <f t="shared" si="13"/>
        <v/>
      </c>
      <c r="AE42" s="18" t="str">
        <f t="shared" si="14"/>
        <v/>
      </c>
      <c r="AF42" s="20" t="str">
        <f>IF(AD42="","",AD42/(1+Overzicht!$B$4)^10)</f>
        <v/>
      </c>
      <c r="AG42" s="10" t="str">
        <f t="shared" si="15"/>
        <v/>
      </c>
      <c r="AH42" s="21"/>
      <c r="AI42" s="13"/>
      <c r="AJ42" s="13"/>
    </row>
    <row r="43" spans="1:36">
      <c r="A43" s="10" t="str">
        <f t="shared" si="8"/>
        <v/>
      </c>
      <c r="B43" s="11"/>
      <c r="C43" s="11"/>
      <c r="D43" s="11"/>
      <c r="E43" s="11"/>
      <c r="F43" s="11"/>
      <c r="G43" s="11"/>
      <c r="H43" s="11"/>
      <c r="I43" s="11"/>
      <c r="J43" s="12"/>
      <c r="K43" s="13"/>
      <c r="L43" s="12"/>
      <c r="M43" s="13"/>
      <c r="N43" s="13"/>
      <c r="O43" s="13"/>
      <c r="P43" s="14"/>
      <c r="Q43" s="15"/>
      <c r="R43" s="16"/>
      <c r="S43" s="12"/>
      <c r="T43" s="15"/>
      <c r="U43" s="15"/>
      <c r="V43" s="15"/>
      <c r="W43" s="17"/>
      <c r="X43" s="17"/>
      <c r="Y43" s="16"/>
      <c r="Z43" s="18" t="str">
        <f t="shared" si="9"/>
        <v/>
      </c>
      <c r="AA43" s="19" t="str">
        <f t="shared" si="10"/>
        <v/>
      </c>
      <c r="AB43" s="19" t="str">
        <f t="shared" si="11"/>
        <v/>
      </c>
      <c r="AC43" s="20" t="str">
        <f t="shared" si="12"/>
        <v/>
      </c>
      <c r="AD43" s="20" t="str">
        <f t="shared" si="13"/>
        <v/>
      </c>
      <c r="AE43" s="18" t="str">
        <f t="shared" si="14"/>
        <v/>
      </c>
      <c r="AF43" s="20" t="str">
        <f>IF(AD43="","",AD43/(1+Overzicht!$B$4)^10)</f>
        <v/>
      </c>
      <c r="AG43" s="10" t="str">
        <f t="shared" si="15"/>
        <v/>
      </c>
      <c r="AH43" s="21"/>
      <c r="AI43" s="13"/>
      <c r="AJ43" s="13"/>
    </row>
    <row r="44" spans="1:36">
      <c r="A44" s="10" t="str">
        <f t="shared" si="8"/>
        <v/>
      </c>
      <c r="B44" s="11"/>
      <c r="C44" s="11"/>
      <c r="D44" s="11"/>
      <c r="E44" s="11"/>
      <c r="F44" s="11"/>
      <c r="G44" s="11"/>
      <c r="H44" s="11"/>
      <c r="I44" s="11"/>
      <c r="J44" s="12"/>
      <c r="K44" s="13"/>
      <c r="L44" s="12"/>
      <c r="M44" s="13"/>
      <c r="N44" s="13"/>
      <c r="O44" s="13"/>
      <c r="P44" s="14"/>
      <c r="Q44" s="15"/>
      <c r="R44" s="16"/>
      <c r="S44" s="12"/>
      <c r="T44" s="15"/>
      <c r="U44" s="15"/>
      <c r="V44" s="15"/>
      <c r="W44" s="17"/>
      <c r="X44" s="17"/>
      <c r="Y44" s="16"/>
      <c r="Z44" s="18" t="str">
        <f t="shared" si="9"/>
        <v/>
      </c>
      <c r="AA44" s="19" t="str">
        <f t="shared" si="10"/>
        <v/>
      </c>
      <c r="AB44" s="19" t="str">
        <f t="shared" si="11"/>
        <v/>
      </c>
      <c r="AC44" s="20" t="str">
        <f t="shared" si="12"/>
        <v/>
      </c>
      <c r="AD44" s="20" t="str">
        <f t="shared" si="13"/>
        <v/>
      </c>
      <c r="AE44" s="18" t="str">
        <f t="shared" si="14"/>
        <v/>
      </c>
      <c r="AF44" s="20" t="str">
        <f>IF(AD44="","",AD44/(1+Overzicht!$B$4)^10)</f>
        <v/>
      </c>
      <c r="AG44" s="10" t="str">
        <f t="shared" si="15"/>
        <v/>
      </c>
      <c r="AH44" s="21"/>
      <c r="AI44" s="13"/>
      <c r="AJ44" s="13"/>
    </row>
    <row r="45" spans="1:36">
      <c r="A45" s="10" t="str">
        <f t="shared" si="8"/>
        <v/>
      </c>
      <c r="B45" s="11"/>
      <c r="C45" s="11"/>
      <c r="D45" s="11"/>
      <c r="E45" s="11"/>
      <c r="F45" s="11"/>
      <c r="G45" s="11"/>
      <c r="H45" s="11"/>
      <c r="I45" s="11"/>
      <c r="J45" s="12"/>
      <c r="K45" s="13"/>
      <c r="L45" s="12"/>
      <c r="M45" s="13"/>
      <c r="N45" s="13"/>
      <c r="O45" s="13"/>
      <c r="P45" s="14"/>
      <c r="Q45" s="15"/>
      <c r="R45" s="16"/>
      <c r="S45" s="12"/>
      <c r="T45" s="15"/>
      <c r="U45" s="15"/>
      <c r="V45" s="15"/>
      <c r="W45" s="17"/>
      <c r="X45" s="17"/>
      <c r="Y45" s="16"/>
      <c r="Z45" s="18" t="str">
        <f t="shared" si="9"/>
        <v/>
      </c>
      <c r="AA45" s="19" t="str">
        <f t="shared" si="10"/>
        <v/>
      </c>
      <c r="AB45" s="19" t="str">
        <f t="shared" si="11"/>
        <v/>
      </c>
      <c r="AC45" s="20" t="str">
        <f t="shared" si="12"/>
        <v/>
      </c>
      <c r="AD45" s="20" t="str">
        <f t="shared" si="13"/>
        <v/>
      </c>
      <c r="AE45" s="18" t="str">
        <f t="shared" si="14"/>
        <v/>
      </c>
      <c r="AF45" s="20" t="str">
        <f>IF(AD45="","",AD45/(1+Overzicht!$B$4)^10)</f>
        <v/>
      </c>
      <c r="AG45" s="10" t="str">
        <f t="shared" si="15"/>
        <v/>
      </c>
      <c r="AH45" s="21"/>
      <c r="AI45" s="13"/>
      <c r="AJ45" s="13"/>
    </row>
    <row r="46" spans="1:36">
      <c r="A46" s="10" t="str">
        <f t="shared" si="8"/>
        <v/>
      </c>
      <c r="B46" s="11"/>
      <c r="C46" s="11"/>
      <c r="D46" s="11"/>
      <c r="E46" s="11"/>
      <c r="F46" s="11"/>
      <c r="G46" s="11"/>
      <c r="H46" s="11"/>
      <c r="I46" s="11"/>
      <c r="J46" s="12"/>
      <c r="K46" s="13"/>
      <c r="L46" s="12"/>
      <c r="M46" s="13"/>
      <c r="N46" s="13"/>
      <c r="O46" s="13"/>
      <c r="P46" s="14"/>
      <c r="Q46" s="15"/>
      <c r="R46" s="16"/>
      <c r="S46" s="12"/>
      <c r="T46" s="15"/>
      <c r="U46" s="15"/>
      <c r="V46" s="15"/>
      <c r="W46" s="17"/>
      <c r="X46" s="17"/>
      <c r="Y46" s="16"/>
      <c r="Z46" s="18" t="str">
        <f t="shared" si="9"/>
        <v/>
      </c>
      <c r="AA46" s="19" t="str">
        <f t="shared" si="10"/>
        <v/>
      </c>
      <c r="AB46" s="19" t="str">
        <f t="shared" si="11"/>
        <v/>
      </c>
      <c r="AC46" s="20" t="str">
        <f t="shared" si="12"/>
        <v/>
      </c>
      <c r="AD46" s="20" t="str">
        <f t="shared" si="13"/>
        <v/>
      </c>
      <c r="AE46" s="18" t="str">
        <f t="shared" si="14"/>
        <v/>
      </c>
      <c r="AF46" s="20" t="str">
        <f>IF(AD46="","",AD46/(1+Overzicht!$B$4)^10)</f>
        <v/>
      </c>
      <c r="AG46" s="10" t="str">
        <f t="shared" si="15"/>
        <v/>
      </c>
      <c r="AH46" s="21"/>
      <c r="AI46" s="13"/>
      <c r="AJ46" s="13"/>
    </row>
    <row r="47" spans="1:36">
      <c r="A47" s="10" t="str">
        <f t="shared" si="8"/>
        <v/>
      </c>
      <c r="B47" s="11"/>
      <c r="C47" s="11"/>
      <c r="D47" s="11"/>
      <c r="E47" s="11"/>
      <c r="F47" s="11"/>
      <c r="G47" s="11"/>
      <c r="H47" s="11"/>
      <c r="I47" s="11"/>
      <c r="J47" s="12"/>
      <c r="K47" s="13"/>
      <c r="L47" s="12"/>
      <c r="M47" s="13"/>
      <c r="N47" s="13"/>
      <c r="O47" s="13"/>
      <c r="P47" s="14"/>
      <c r="Q47" s="15"/>
      <c r="R47" s="16"/>
      <c r="S47" s="12"/>
      <c r="T47" s="15"/>
      <c r="U47" s="15"/>
      <c r="V47" s="15"/>
      <c r="W47" s="17"/>
      <c r="X47" s="17"/>
      <c r="Y47" s="16"/>
      <c r="Z47" s="18" t="str">
        <f t="shared" si="9"/>
        <v/>
      </c>
      <c r="AA47" s="19" t="str">
        <f t="shared" si="10"/>
        <v/>
      </c>
      <c r="AB47" s="19" t="str">
        <f t="shared" si="11"/>
        <v/>
      </c>
      <c r="AC47" s="20" t="str">
        <f t="shared" si="12"/>
        <v/>
      </c>
      <c r="AD47" s="20" t="str">
        <f t="shared" si="13"/>
        <v/>
      </c>
      <c r="AE47" s="18" t="str">
        <f t="shared" si="14"/>
        <v/>
      </c>
      <c r="AF47" s="20" t="str">
        <f>IF(AD47="","",AD47/(1+Overzicht!$B$4)^10)</f>
        <v/>
      </c>
      <c r="AG47" s="10" t="str">
        <f t="shared" si="15"/>
        <v/>
      </c>
      <c r="AH47" s="21"/>
      <c r="AI47" s="13"/>
      <c r="AJ47" s="13"/>
    </row>
    <row r="48" spans="1:36">
      <c r="A48" s="10" t="str">
        <f t="shared" si="8"/>
        <v/>
      </c>
      <c r="B48" s="11"/>
      <c r="C48" s="11"/>
      <c r="D48" s="11"/>
      <c r="E48" s="11"/>
      <c r="F48" s="11"/>
      <c r="G48" s="11"/>
      <c r="H48" s="11"/>
      <c r="I48" s="11"/>
      <c r="J48" s="12"/>
      <c r="K48" s="13"/>
      <c r="L48" s="12"/>
      <c r="M48" s="13"/>
      <c r="N48" s="13"/>
      <c r="O48" s="13"/>
      <c r="P48" s="14"/>
      <c r="Q48" s="15"/>
      <c r="R48" s="16"/>
      <c r="S48" s="12"/>
      <c r="T48" s="15"/>
      <c r="U48" s="15"/>
      <c r="V48" s="15"/>
      <c r="W48" s="17"/>
      <c r="X48" s="17"/>
      <c r="Y48" s="16"/>
      <c r="Z48" s="18" t="str">
        <f t="shared" si="9"/>
        <v/>
      </c>
      <c r="AA48" s="19" t="str">
        <f t="shared" si="10"/>
        <v/>
      </c>
      <c r="AB48" s="19" t="str">
        <f t="shared" si="11"/>
        <v/>
      </c>
      <c r="AC48" s="20" t="str">
        <f t="shared" si="12"/>
        <v/>
      </c>
      <c r="AD48" s="20" t="str">
        <f t="shared" si="13"/>
        <v/>
      </c>
      <c r="AE48" s="18" t="str">
        <f t="shared" si="14"/>
        <v/>
      </c>
      <c r="AF48" s="20" t="str">
        <f>IF(AD48="","",AD48/(1+Overzicht!$B$4)^10)</f>
        <v/>
      </c>
      <c r="AG48" s="10" t="str">
        <f t="shared" si="15"/>
        <v/>
      </c>
      <c r="AH48" s="21"/>
      <c r="AI48" s="13"/>
      <c r="AJ48" s="13"/>
    </row>
    <row r="49" spans="1:36">
      <c r="A49" s="10" t="str">
        <f t="shared" si="8"/>
        <v/>
      </c>
      <c r="B49" s="11"/>
      <c r="C49" s="11"/>
      <c r="D49" s="11"/>
      <c r="E49" s="11"/>
      <c r="F49" s="11"/>
      <c r="G49" s="11"/>
      <c r="H49" s="11"/>
      <c r="I49" s="11"/>
      <c r="J49" s="12"/>
      <c r="K49" s="13"/>
      <c r="L49" s="12"/>
      <c r="M49" s="13"/>
      <c r="N49" s="13"/>
      <c r="O49" s="13"/>
      <c r="P49" s="14"/>
      <c r="Q49" s="15"/>
      <c r="R49" s="16"/>
      <c r="S49" s="12"/>
      <c r="T49" s="15"/>
      <c r="U49" s="15"/>
      <c r="V49" s="15"/>
      <c r="W49" s="17"/>
      <c r="X49" s="17"/>
      <c r="Y49" s="16"/>
      <c r="Z49" s="18" t="str">
        <f t="shared" si="9"/>
        <v/>
      </c>
      <c r="AA49" s="19" t="str">
        <f t="shared" si="10"/>
        <v/>
      </c>
      <c r="AB49" s="19" t="str">
        <f t="shared" si="11"/>
        <v/>
      </c>
      <c r="AC49" s="20" t="str">
        <f t="shared" si="12"/>
        <v/>
      </c>
      <c r="AD49" s="20" t="str">
        <f t="shared" si="13"/>
        <v/>
      </c>
      <c r="AE49" s="18" t="str">
        <f t="shared" si="14"/>
        <v/>
      </c>
      <c r="AF49" s="20" t="str">
        <f>IF(AD49="","",AD49/(1+Overzicht!$B$4)^10)</f>
        <v/>
      </c>
      <c r="AG49" s="10" t="str">
        <f t="shared" si="15"/>
        <v/>
      </c>
      <c r="AH49" s="21"/>
      <c r="AI49" s="13"/>
      <c r="AJ49" s="13"/>
    </row>
    <row r="50" spans="1:36">
      <c r="A50" s="10" t="str">
        <f t="shared" si="8"/>
        <v/>
      </c>
      <c r="B50" s="11"/>
      <c r="C50" s="11"/>
      <c r="D50" s="11"/>
      <c r="E50" s="11"/>
      <c r="F50" s="11"/>
      <c r="G50" s="11"/>
      <c r="H50" s="11"/>
      <c r="I50" s="11"/>
      <c r="J50" s="12"/>
      <c r="K50" s="13"/>
      <c r="L50" s="12"/>
      <c r="M50" s="13"/>
      <c r="N50" s="13"/>
      <c r="O50" s="13"/>
      <c r="P50" s="14"/>
      <c r="Q50" s="15"/>
      <c r="R50" s="16"/>
      <c r="S50" s="12"/>
      <c r="T50" s="15"/>
      <c r="U50" s="15"/>
      <c r="V50" s="15"/>
      <c r="W50" s="17"/>
      <c r="X50" s="17"/>
      <c r="Y50" s="16"/>
      <c r="Z50" s="18" t="str">
        <f t="shared" si="9"/>
        <v/>
      </c>
      <c r="AA50" s="19" t="str">
        <f t="shared" si="10"/>
        <v/>
      </c>
      <c r="AB50" s="19" t="str">
        <f t="shared" si="11"/>
        <v/>
      </c>
      <c r="AC50" s="20" t="str">
        <f t="shared" si="12"/>
        <v/>
      </c>
      <c r="AD50" s="20" t="str">
        <f t="shared" si="13"/>
        <v/>
      </c>
      <c r="AE50" s="18" t="str">
        <f t="shared" si="14"/>
        <v/>
      </c>
      <c r="AF50" s="20" t="str">
        <f>IF(AD50="","",AD50/(1+Overzicht!$B$4)^10)</f>
        <v/>
      </c>
      <c r="AG50" s="10" t="str">
        <f t="shared" si="15"/>
        <v/>
      </c>
      <c r="AH50" s="21"/>
      <c r="AI50" s="13"/>
      <c r="AJ50" s="13"/>
    </row>
    <row r="51" spans="1:36">
      <c r="A51" s="10" t="str">
        <f t="shared" si="8"/>
        <v/>
      </c>
      <c r="B51" s="11"/>
      <c r="C51" s="11"/>
      <c r="D51" s="11"/>
      <c r="E51" s="11"/>
      <c r="F51" s="11"/>
      <c r="G51" s="11"/>
      <c r="H51" s="11"/>
      <c r="I51" s="11"/>
      <c r="J51" s="12"/>
      <c r="K51" s="13"/>
      <c r="L51" s="12"/>
      <c r="M51" s="13"/>
      <c r="N51" s="13"/>
      <c r="O51" s="13"/>
      <c r="P51" s="14"/>
      <c r="Q51" s="15"/>
      <c r="R51" s="16"/>
      <c r="S51" s="12"/>
      <c r="T51" s="15"/>
      <c r="U51" s="15"/>
      <c r="V51" s="15"/>
      <c r="W51" s="17"/>
      <c r="X51" s="17"/>
      <c r="Y51" s="16"/>
      <c r="Z51" s="18" t="str">
        <f t="shared" si="9"/>
        <v/>
      </c>
      <c r="AA51" s="19" t="str">
        <f t="shared" si="10"/>
        <v/>
      </c>
      <c r="AB51" s="19" t="str">
        <f t="shared" si="11"/>
        <v/>
      </c>
      <c r="AC51" s="20" t="str">
        <f t="shared" si="12"/>
        <v/>
      </c>
      <c r="AD51" s="20" t="str">
        <f t="shared" si="13"/>
        <v/>
      </c>
      <c r="AE51" s="18" t="str">
        <f t="shared" si="14"/>
        <v/>
      </c>
      <c r="AF51" s="20" t="str">
        <f>IF(AD51="","",AD51/(1+Overzicht!$B$4)^10)</f>
        <v/>
      </c>
      <c r="AG51" s="10" t="str">
        <f t="shared" si="15"/>
        <v/>
      </c>
      <c r="AH51" s="21"/>
      <c r="AI51" s="13"/>
      <c r="AJ51" s="13"/>
    </row>
    <row r="52" spans="1:36">
      <c r="A52" s="10" t="str">
        <f t="shared" si="8"/>
        <v/>
      </c>
      <c r="B52" s="11"/>
      <c r="C52" s="11"/>
      <c r="D52" s="11"/>
      <c r="E52" s="11"/>
      <c r="F52" s="11"/>
      <c r="G52" s="11"/>
      <c r="H52" s="11"/>
      <c r="I52" s="11"/>
      <c r="J52" s="12"/>
      <c r="K52" s="13"/>
      <c r="L52" s="12"/>
      <c r="M52" s="13"/>
      <c r="N52" s="13"/>
      <c r="O52" s="13"/>
      <c r="P52" s="14"/>
      <c r="Q52" s="15"/>
      <c r="R52" s="16"/>
      <c r="S52" s="12"/>
      <c r="T52" s="15"/>
      <c r="U52" s="15"/>
      <c r="V52" s="15"/>
      <c r="W52" s="17"/>
      <c r="X52" s="17"/>
      <c r="Y52" s="16"/>
      <c r="Z52" s="18" t="str">
        <f t="shared" si="9"/>
        <v/>
      </c>
      <c r="AA52" s="19" t="str">
        <f t="shared" si="10"/>
        <v/>
      </c>
      <c r="AB52" s="19" t="str">
        <f t="shared" si="11"/>
        <v/>
      </c>
      <c r="AC52" s="20" t="str">
        <f t="shared" si="12"/>
        <v/>
      </c>
      <c r="AD52" s="20" t="str">
        <f t="shared" si="13"/>
        <v/>
      </c>
      <c r="AE52" s="18" t="str">
        <f t="shared" si="14"/>
        <v/>
      </c>
      <c r="AF52" s="20" t="str">
        <f>IF(AD52="","",AD52/(1+Overzicht!$B$4)^10)</f>
        <v/>
      </c>
      <c r="AG52" s="10" t="str">
        <f t="shared" si="15"/>
        <v/>
      </c>
      <c r="AH52" s="21"/>
      <c r="AI52" s="13"/>
      <c r="AJ52" s="13"/>
    </row>
    <row r="53" spans="1:36">
      <c r="A53" s="10" t="str">
        <f t="shared" si="8"/>
        <v/>
      </c>
      <c r="B53" s="11"/>
      <c r="C53" s="11"/>
      <c r="D53" s="11"/>
      <c r="E53" s="11"/>
      <c r="F53" s="11"/>
      <c r="G53" s="11"/>
      <c r="H53" s="11"/>
      <c r="I53" s="11"/>
      <c r="J53" s="12"/>
      <c r="K53" s="13"/>
      <c r="L53" s="12"/>
      <c r="M53" s="13"/>
      <c r="N53" s="13"/>
      <c r="O53" s="13"/>
      <c r="P53" s="14"/>
      <c r="Q53" s="15"/>
      <c r="R53" s="16"/>
      <c r="S53" s="12"/>
      <c r="T53" s="15"/>
      <c r="U53" s="15"/>
      <c r="V53" s="15"/>
      <c r="W53" s="17"/>
      <c r="X53" s="17"/>
      <c r="Y53" s="16"/>
      <c r="Z53" s="18" t="str">
        <f t="shared" si="9"/>
        <v/>
      </c>
      <c r="AA53" s="19" t="str">
        <f t="shared" si="10"/>
        <v/>
      </c>
      <c r="AB53" s="19" t="str">
        <f t="shared" si="11"/>
        <v/>
      </c>
      <c r="AC53" s="20" t="str">
        <f t="shared" si="12"/>
        <v/>
      </c>
      <c r="AD53" s="20" t="str">
        <f t="shared" si="13"/>
        <v/>
      </c>
      <c r="AE53" s="18" t="str">
        <f t="shared" si="14"/>
        <v/>
      </c>
      <c r="AF53" s="20" t="str">
        <f>IF(AD53="","",AD53/(1+Overzicht!$B$4)^10)</f>
        <v/>
      </c>
      <c r="AG53" s="10" t="str">
        <f t="shared" si="15"/>
        <v/>
      </c>
      <c r="AH53" s="21"/>
      <c r="AI53" s="13"/>
      <c r="AJ53" s="13"/>
    </row>
    <row r="54" spans="1:36">
      <c r="A54" s="10" t="str">
        <f t="shared" si="8"/>
        <v/>
      </c>
      <c r="B54" s="11"/>
      <c r="C54" s="11"/>
      <c r="D54" s="11"/>
      <c r="E54" s="11"/>
      <c r="F54" s="11"/>
      <c r="G54" s="11"/>
      <c r="H54" s="11"/>
      <c r="I54" s="11"/>
      <c r="J54" s="12"/>
      <c r="K54" s="13"/>
      <c r="L54" s="12"/>
      <c r="M54" s="13"/>
      <c r="N54" s="13"/>
      <c r="O54" s="13"/>
      <c r="P54" s="14"/>
      <c r="Q54" s="15"/>
      <c r="R54" s="16"/>
      <c r="S54" s="12"/>
      <c r="T54" s="15"/>
      <c r="U54" s="15"/>
      <c r="V54" s="15"/>
      <c r="W54" s="17"/>
      <c r="X54" s="17"/>
      <c r="Y54" s="16"/>
      <c r="Z54" s="18" t="str">
        <f t="shared" si="9"/>
        <v/>
      </c>
      <c r="AA54" s="19" t="str">
        <f t="shared" si="10"/>
        <v/>
      </c>
      <c r="AB54" s="19" t="str">
        <f t="shared" si="11"/>
        <v/>
      </c>
      <c r="AC54" s="20" t="str">
        <f t="shared" si="12"/>
        <v/>
      </c>
      <c r="AD54" s="20" t="str">
        <f t="shared" si="13"/>
        <v/>
      </c>
      <c r="AE54" s="18" t="str">
        <f t="shared" si="14"/>
        <v/>
      </c>
      <c r="AF54" s="20" t="str">
        <f>IF(AD54="","",AD54/(1+Overzicht!$B$4)^10)</f>
        <v/>
      </c>
      <c r="AG54" s="10" t="str">
        <f t="shared" si="15"/>
        <v/>
      </c>
      <c r="AH54" s="21"/>
      <c r="AI54" s="13"/>
      <c r="AJ54" s="13"/>
    </row>
    <row r="55" spans="1:36">
      <c r="A55" s="10" t="str">
        <f t="shared" si="8"/>
        <v/>
      </c>
      <c r="B55" s="11"/>
      <c r="C55" s="11"/>
      <c r="D55" s="11"/>
      <c r="E55" s="11"/>
      <c r="F55" s="11"/>
      <c r="G55" s="11"/>
      <c r="H55" s="11"/>
      <c r="I55" s="11"/>
      <c r="J55" s="12"/>
      <c r="K55" s="13"/>
      <c r="L55" s="12"/>
      <c r="M55" s="13"/>
      <c r="N55" s="13"/>
      <c r="O55" s="13"/>
      <c r="P55" s="14"/>
      <c r="Q55" s="15"/>
      <c r="R55" s="16"/>
      <c r="S55" s="12"/>
      <c r="T55" s="15"/>
      <c r="U55" s="15"/>
      <c r="V55" s="15"/>
      <c r="W55" s="17"/>
      <c r="X55" s="17"/>
      <c r="Y55" s="16"/>
      <c r="Z55" s="18" t="str">
        <f t="shared" si="9"/>
        <v/>
      </c>
      <c r="AA55" s="19" t="str">
        <f t="shared" si="10"/>
        <v/>
      </c>
      <c r="AB55" s="19" t="str">
        <f t="shared" si="11"/>
        <v/>
      </c>
      <c r="AC55" s="20" t="str">
        <f t="shared" si="12"/>
        <v/>
      </c>
      <c r="AD55" s="20" t="str">
        <f t="shared" si="13"/>
        <v/>
      </c>
      <c r="AE55" s="18" t="str">
        <f t="shared" si="14"/>
        <v/>
      </c>
      <c r="AF55" s="20" t="str">
        <f>IF(AD55="","",AD55/(1+Overzicht!$B$4)^10)</f>
        <v/>
      </c>
      <c r="AG55" s="10" t="str">
        <f t="shared" si="15"/>
        <v/>
      </c>
      <c r="AH55" s="21"/>
      <c r="AI55" s="13"/>
      <c r="AJ55" s="13"/>
    </row>
    <row r="56" spans="1:36">
      <c r="A56" s="10" t="str">
        <f t="shared" si="8"/>
        <v/>
      </c>
      <c r="B56" s="11"/>
      <c r="C56" s="11"/>
      <c r="D56" s="11"/>
      <c r="E56" s="11"/>
      <c r="F56" s="11"/>
      <c r="G56" s="11"/>
      <c r="H56" s="11"/>
      <c r="I56" s="11"/>
      <c r="J56" s="12"/>
      <c r="K56" s="13"/>
      <c r="L56" s="12"/>
      <c r="M56" s="13"/>
      <c r="N56" s="13"/>
      <c r="O56" s="13"/>
      <c r="P56" s="14"/>
      <c r="Q56" s="15"/>
      <c r="R56" s="16"/>
      <c r="S56" s="12"/>
      <c r="T56" s="15"/>
      <c r="U56" s="15"/>
      <c r="V56" s="15"/>
      <c r="W56" s="17"/>
      <c r="X56" s="17"/>
      <c r="Y56" s="16"/>
      <c r="Z56" s="18" t="str">
        <f t="shared" si="9"/>
        <v/>
      </c>
      <c r="AA56" s="19" t="str">
        <f t="shared" si="10"/>
        <v/>
      </c>
      <c r="AB56" s="19" t="str">
        <f t="shared" si="11"/>
        <v/>
      </c>
      <c r="AC56" s="20" t="str">
        <f t="shared" si="12"/>
        <v/>
      </c>
      <c r="AD56" s="20" t="str">
        <f t="shared" si="13"/>
        <v/>
      </c>
      <c r="AE56" s="18" t="str">
        <f t="shared" si="14"/>
        <v/>
      </c>
      <c r="AF56" s="20" t="str">
        <f>IF(AD56="","",AD56/(1+Overzicht!$B$4)^10)</f>
        <v/>
      </c>
      <c r="AG56" s="10" t="str">
        <f t="shared" si="15"/>
        <v/>
      </c>
      <c r="AH56" s="21"/>
      <c r="AI56" s="13"/>
      <c r="AJ56" s="13"/>
    </row>
    <row r="57" spans="1:36">
      <c r="A57" s="10" t="str">
        <f t="shared" si="8"/>
        <v/>
      </c>
      <c r="B57" s="11"/>
      <c r="C57" s="11"/>
      <c r="D57" s="11"/>
      <c r="E57" s="11"/>
      <c r="F57" s="11"/>
      <c r="G57" s="11"/>
      <c r="H57" s="11"/>
      <c r="I57" s="11"/>
      <c r="J57" s="12"/>
      <c r="K57" s="13"/>
      <c r="L57" s="12"/>
      <c r="M57" s="13"/>
      <c r="N57" s="13"/>
      <c r="O57" s="13"/>
      <c r="P57" s="14"/>
      <c r="Q57" s="15"/>
      <c r="R57" s="16"/>
      <c r="S57" s="12"/>
      <c r="T57" s="15"/>
      <c r="U57" s="15"/>
      <c r="V57" s="15"/>
      <c r="W57" s="17"/>
      <c r="X57" s="17"/>
      <c r="Y57" s="16"/>
      <c r="Z57" s="18" t="str">
        <f t="shared" si="9"/>
        <v/>
      </c>
      <c r="AA57" s="19" t="str">
        <f t="shared" si="10"/>
        <v/>
      </c>
      <c r="AB57" s="19" t="str">
        <f t="shared" si="11"/>
        <v/>
      </c>
      <c r="AC57" s="20" t="str">
        <f t="shared" si="12"/>
        <v/>
      </c>
      <c r="AD57" s="20" t="str">
        <f t="shared" si="13"/>
        <v/>
      </c>
      <c r="AE57" s="18" t="str">
        <f t="shared" si="14"/>
        <v/>
      </c>
      <c r="AF57" s="20" t="str">
        <f>IF(AD57="","",AD57/(1+Overzicht!$B$4)^10)</f>
        <v/>
      </c>
      <c r="AG57" s="10" t="str">
        <f t="shared" si="15"/>
        <v/>
      </c>
      <c r="AH57" s="21"/>
      <c r="AI57" s="13"/>
      <c r="AJ57" s="13"/>
    </row>
    <row r="58" spans="1:36">
      <c r="A58" s="10" t="str">
        <f t="shared" si="8"/>
        <v/>
      </c>
      <c r="B58" s="11"/>
      <c r="C58" s="11"/>
      <c r="D58" s="11"/>
      <c r="E58" s="11"/>
      <c r="F58" s="11"/>
      <c r="G58" s="11"/>
      <c r="H58" s="11"/>
      <c r="I58" s="11"/>
      <c r="J58" s="12"/>
      <c r="K58" s="13"/>
      <c r="L58" s="12"/>
      <c r="M58" s="13"/>
      <c r="N58" s="13"/>
      <c r="O58" s="13"/>
      <c r="P58" s="14"/>
      <c r="Q58" s="15"/>
      <c r="R58" s="16"/>
      <c r="S58" s="12"/>
      <c r="T58" s="15"/>
      <c r="U58" s="15"/>
      <c r="V58" s="15"/>
      <c r="W58" s="17"/>
      <c r="X58" s="17"/>
      <c r="Y58" s="16"/>
      <c r="Z58" s="18" t="str">
        <f t="shared" si="9"/>
        <v/>
      </c>
      <c r="AA58" s="19" t="str">
        <f t="shared" si="10"/>
        <v/>
      </c>
      <c r="AB58" s="19" t="str">
        <f t="shared" si="11"/>
        <v/>
      </c>
      <c r="AC58" s="20" t="str">
        <f t="shared" si="12"/>
        <v/>
      </c>
      <c r="AD58" s="20" t="str">
        <f t="shared" si="13"/>
        <v/>
      </c>
      <c r="AE58" s="18" t="str">
        <f t="shared" si="14"/>
        <v/>
      </c>
      <c r="AF58" s="20" t="str">
        <f>IF(AD58="","",AD58/(1+Overzicht!$B$4)^10)</f>
        <v/>
      </c>
      <c r="AG58" s="10" t="str">
        <f t="shared" si="15"/>
        <v/>
      </c>
      <c r="AH58" s="21"/>
      <c r="AI58" s="13"/>
      <c r="AJ58" s="13"/>
    </row>
    <row r="59" spans="1:36">
      <c r="A59" s="10" t="str">
        <f t="shared" si="8"/>
        <v/>
      </c>
      <c r="B59" s="11"/>
      <c r="C59" s="11"/>
      <c r="D59" s="11"/>
      <c r="E59" s="11"/>
      <c r="F59" s="11"/>
      <c r="G59" s="11"/>
      <c r="H59" s="11"/>
      <c r="I59" s="11"/>
      <c r="J59" s="12"/>
      <c r="K59" s="13"/>
      <c r="L59" s="12"/>
      <c r="M59" s="13"/>
      <c r="N59" s="13"/>
      <c r="O59" s="13"/>
      <c r="P59" s="14"/>
      <c r="Q59" s="15"/>
      <c r="R59" s="16"/>
      <c r="S59" s="12"/>
      <c r="T59" s="15"/>
      <c r="U59" s="15"/>
      <c r="V59" s="15"/>
      <c r="W59" s="17"/>
      <c r="X59" s="17"/>
      <c r="Y59" s="16"/>
      <c r="Z59" s="18" t="str">
        <f t="shared" si="9"/>
        <v/>
      </c>
      <c r="AA59" s="19" t="str">
        <f t="shared" si="10"/>
        <v/>
      </c>
      <c r="AB59" s="19" t="str">
        <f t="shared" si="11"/>
        <v/>
      </c>
      <c r="AC59" s="20" t="str">
        <f t="shared" si="12"/>
        <v/>
      </c>
      <c r="AD59" s="20" t="str">
        <f t="shared" si="13"/>
        <v/>
      </c>
      <c r="AE59" s="18" t="str">
        <f t="shared" si="14"/>
        <v/>
      </c>
      <c r="AF59" s="20" t="str">
        <f>IF(AD59="","",AD59/(1+Overzicht!$B$4)^10)</f>
        <v/>
      </c>
      <c r="AG59" s="10" t="str">
        <f t="shared" si="15"/>
        <v/>
      </c>
      <c r="AH59" s="21"/>
      <c r="AI59" s="13"/>
      <c r="AJ59" s="13"/>
    </row>
    <row r="60" spans="1:36">
      <c r="A60" s="10" t="str">
        <f t="shared" si="8"/>
        <v/>
      </c>
      <c r="B60" s="11"/>
      <c r="C60" s="11"/>
      <c r="D60" s="11"/>
      <c r="E60" s="11"/>
      <c r="F60" s="11"/>
      <c r="G60" s="11"/>
      <c r="H60" s="11"/>
      <c r="I60" s="11"/>
      <c r="J60" s="12"/>
      <c r="K60" s="13"/>
      <c r="L60" s="12"/>
      <c r="M60" s="13"/>
      <c r="N60" s="13"/>
      <c r="O60" s="13"/>
      <c r="P60" s="14"/>
      <c r="Q60" s="15"/>
      <c r="R60" s="16"/>
      <c r="S60" s="12"/>
      <c r="T60" s="15"/>
      <c r="U60" s="15"/>
      <c r="V60" s="15"/>
      <c r="W60" s="17"/>
      <c r="X60" s="17"/>
      <c r="Y60" s="16"/>
      <c r="Z60" s="18" t="str">
        <f t="shared" si="9"/>
        <v/>
      </c>
      <c r="AA60" s="19" t="str">
        <f t="shared" si="10"/>
        <v/>
      </c>
      <c r="AB60" s="19" t="str">
        <f t="shared" si="11"/>
        <v/>
      </c>
      <c r="AC60" s="20" t="str">
        <f t="shared" si="12"/>
        <v/>
      </c>
      <c r="AD60" s="20" t="str">
        <f t="shared" si="13"/>
        <v/>
      </c>
      <c r="AE60" s="18" t="str">
        <f t="shared" si="14"/>
        <v/>
      </c>
      <c r="AF60" s="20" t="str">
        <f>IF(AD60="","",AD60/(1+Overzicht!$B$4)^10)</f>
        <v/>
      </c>
      <c r="AG60" s="10" t="str">
        <f t="shared" si="15"/>
        <v/>
      </c>
      <c r="AH60" s="21"/>
      <c r="AI60" s="13"/>
      <c r="AJ60" s="13"/>
    </row>
    <row r="61" spans="1:36">
      <c r="A61" s="10" t="str">
        <f t="shared" si="8"/>
        <v/>
      </c>
      <c r="B61" s="11"/>
      <c r="C61" s="11"/>
      <c r="D61" s="11"/>
      <c r="E61" s="11"/>
      <c r="F61" s="11"/>
      <c r="G61" s="11"/>
      <c r="H61" s="11"/>
      <c r="I61" s="11"/>
      <c r="J61" s="12"/>
      <c r="K61" s="13"/>
      <c r="L61" s="12"/>
      <c r="M61" s="13"/>
      <c r="N61" s="13"/>
      <c r="O61" s="13"/>
      <c r="P61" s="14"/>
      <c r="Q61" s="15"/>
      <c r="R61" s="16"/>
      <c r="S61" s="12"/>
      <c r="T61" s="15"/>
      <c r="U61" s="15"/>
      <c r="V61" s="15"/>
      <c r="W61" s="17"/>
      <c r="X61" s="17"/>
      <c r="Y61" s="16"/>
      <c r="Z61" s="18" t="str">
        <f t="shared" si="9"/>
        <v/>
      </c>
      <c r="AA61" s="19" t="str">
        <f t="shared" si="10"/>
        <v/>
      </c>
      <c r="AB61" s="19" t="str">
        <f t="shared" si="11"/>
        <v/>
      </c>
      <c r="AC61" s="20" t="str">
        <f t="shared" si="12"/>
        <v/>
      </c>
      <c r="AD61" s="20" t="str">
        <f t="shared" si="13"/>
        <v/>
      </c>
      <c r="AE61" s="18" t="str">
        <f t="shared" si="14"/>
        <v/>
      </c>
      <c r="AF61" s="20" t="str">
        <f>IF(AD61="","",AD61/(1+Overzicht!$B$4)^10)</f>
        <v/>
      </c>
      <c r="AG61" s="10" t="str">
        <f t="shared" si="15"/>
        <v/>
      </c>
      <c r="AH61" s="21"/>
      <c r="AI61" s="13"/>
      <c r="AJ61" s="13"/>
    </row>
  </sheetData>
  <autoFilter ref="A1:AJ61" xr:uid="{00000000-0009-0000-0000-000001000000}"/>
  <dataValidations count="3">
    <dataValidation type="list" allowBlank="1" errorTitle="Ongeldige waarde" error="Kies een waarde uit de lijst." sqref="G2:G61" xr:uid="{00000000-0002-0000-0100-000000000000}">
      <formula1>"Ja,Nee,Onbekend"</formula1>
    </dataValidation>
    <dataValidation type="list" allowBlank="1" errorTitle="Ongeldige waarde" error="Kies een waarde uit de lijst." sqref="H2:H61" xr:uid="{00000000-0002-0000-0100-000001000000}">
      <formula1>"Kandidaat,Snelle analyse,Uitgebreide analyse,Afgerond met onderhoud,Gestopt"</formula1>
    </dataValidation>
    <dataValidation type="list" allowBlank="1" errorTitle="Ongeldige waarde" error="Kies een waarde uit de lijst." sqref="I2:I61" xr:uid="{00000000-0002-0000-0100-000002000000}">
      <formula1>"Onderzoeksvraag,Watchlist,Eigen positie,Onderzoeksvraag en eigen positie"</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3"/>
  <sheetViews>
    <sheetView workbookViewId="0"/>
  </sheetViews>
  <sheetFormatPr defaultRowHeight="15"/>
  <cols>
    <col min="1" max="1" width="44" customWidth="1"/>
    <col min="2" max="2" width="16" customWidth="1"/>
    <col min="3" max="3" width="60" customWidth="1"/>
  </cols>
  <sheetData>
    <row r="1" spans="1:3">
      <c r="A1" s="2" t="s">
        <v>68</v>
      </c>
    </row>
    <row r="3" spans="1:3">
      <c r="A3" s="22" t="s">
        <v>69</v>
      </c>
      <c r="B3" s="23"/>
      <c r="C3" s="24" t="s">
        <v>70</v>
      </c>
    </row>
    <row r="4" spans="1:3" ht="38.25">
      <c r="A4" s="22" t="s">
        <v>71</v>
      </c>
      <c r="B4" s="25">
        <v>0.1</v>
      </c>
      <c r="C4" s="24" t="s">
        <v>72</v>
      </c>
    </row>
    <row r="6" spans="1:3">
      <c r="A6" s="2" t="s">
        <v>73</v>
      </c>
    </row>
    <row r="7" spans="1:3">
      <c r="A7" s="26" t="s">
        <v>74</v>
      </c>
      <c r="B7" s="27">
        <f>COUNTIF(Universum!$H$2:$H$61,A7)</f>
        <v>0</v>
      </c>
    </row>
    <row r="8" spans="1:3">
      <c r="A8" s="26" t="s">
        <v>75</v>
      </c>
      <c r="B8" s="27">
        <f>COUNTIF(Universum!$H$2:$H$61,A8)</f>
        <v>0</v>
      </c>
    </row>
    <row r="9" spans="1:3">
      <c r="A9" s="26" t="s">
        <v>76</v>
      </c>
      <c r="B9" s="27">
        <f>COUNTIF(Universum!$H$2:$H$61,A9)</f>
        <v>0</v>
      </c>
    </row>
    <row r="10" spans="1:3">
      <c r="A10" s="26" t="s">
        <v>77</v>
      </c>
      <c r="B10" s="27">
        <f>COUNTIF(Universum!$H$2:$H$61,A10)</f>
        <v>0</v>
      </c>
    </row>
    <row r="11" spans="1:3">
      <c r="A11" s="26" t="s">
        <v>78</v>
      </c>
      <c r="B11" s="27">
        <f>COUNTIF(Universum!$H$2:$H$61,A11)</f>
        <v>0</v>
      </c>
    </row>
    <row r="12" spans="1:3">
      <c r="A12" s="28" t="s">
        <v>79</v>
      </c>
      <c r="B12" s="29">
        <f>COUNTA(Universum!$B$2:$B$61)</f>
        <v>0</v>
      </c>
    </row>
    <row r="14" spans="1:3">
      <c r="A14" s="2" t="s">
        <v>80</v>
      </c>
    </row>
    <row r="15" spans="1:3">
      <c r="A15" s="26" t="s">
        <v>81</v>
      </c>
      <c r="B15" s="27">
        <f>COUNTIF(Universum!$I$2:$I$61,A15)</f>
        <v>0</v>
      </c>
    </row>
    <row r="16" spans="1:3">
      <c r="A16" s="26" t="s">
        <v>82</v>
      </c>
      <c r="B16" s="27">
        <f>COUNTIF(Universum!$I$2:$I$61,A16)</f>
        <v>0</v>
      </c>
    </row>
    <row r="17" spans="1:3">
      <c r="A17" s="26" t="s">
        <v>83</v>
      </c>
      <c r="B17" s="27">
        <f>COUNTIF(Universum!$I$2:$I$61,A17)</f>
        <v>0</v>
      </c>
    </row>
    <row r="18" spans="1:3">
      <c r="A18" s="26" t="s">
        <v>84</v>
      </c>
      <c r="B18" s="27">
        <f>COUNTIF(Universum!$I$2:$I$61,A18)</f>
        <v>0</v>
      </c>
    </row>
    <row r="20" spans="1:3">
      <c r="A20" s="2" t="s">
        <v>85</v>
      </c>
    </row>
    <row r="21" spans="1:3" ht="25.5">
      <c r="A21" s="26" t="s">
        <v>86</v>
      </c>
      <c r="B21" s="30">
        <f>COUNTIF(Universum!$AG$2:$AG$61,"In of onder koopzone")</f>
        <v>0</v>
      </c>
      <c r="C21" s="24" t="s">
        <v>87</v>
      </c>
    </row>
    <row r="22" spans="1:3">
      <c r="A22" s="26" t="s">
        <v>88</v>
      </c>
      <c r="B22" s="30" t="str">
        <f>IF(B3="","",COUNTIFS(Universum!$B$2:$B$61,"&lt;&gt;",Universum!$J$2:$J$61,"&lt;"&amp;(B3-90)))</f>
        <v/>
      </c>
      <c r="C22" s="24" t="s">
        <v>89</v>
      </c>
    </row>
    <row r="23" spans="1:3" ht="25.5">
      <c r="A23" s="26" t="s">
        <v>90</v>
      </c>
      <c r="B23" s="30">
        <f>COUNTIFS(Universum!$B$2:$B$61,"&lt;&gt;",Universum!$M$2:$M$61,"")</f>
        <v>0</v>
      </c>
      <c r="C23" s="24" t="s">
        <v>91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
  <sheetViews>
    <sheetView workbookViewId="0">
      <pane xSplit="1" ySplit="1" topLeftCell="B2" activePane="bottomRight" state="frozen"/>
      <selection pane="topRight"/>
      <selection pane="bottomLeft"/>
      <selection pane="bottomRight"/>
    </sheetView>
  </sheetViews>
  <sheetFormatPr defaultRowHeight="15"/>
  <cols>
    <col min="1" max="1" width="52" customWidth="1"/>
    <col min="2" max="2" width="16" customWidth="1"/>
    <col min="3" max="4" width="13" customWidth="1"/>
    <col min="5" max="5" width="60" customWidth="1"/>
  </cols>
  <sheetData>
    <row r="1" spans="1:5" ht="32.1" customHeight="1">
      <c r="A1" s="9" t="s">
        <v>92</v>
      </c>
      <c r="B1" s="9" t="s">
        <v>93</v>
      </c>
      <c r="C1" s="9" t="s">
        <v>94</v>
      </c>
      <c r="D1" s="9" t="s">
        <v>95</v>
      </c>
      <c r="E1" s="9" t="s">
        <v>96</v>
      </c>
    </row>
    <row r="2" spans="1:5" ht="25.5">
      <c r="A2" s="31" t="s">
        <v>97</v>
      </c>
      <c r="B2" s="31" t="s">
        <v>98</v>
      </c>
      <c r="C2" s="12"/>
      <c r="D2" s="12"/>
      <c r="E2" s="13"/>
    </row>
    <row r="3" spans="1:5">
      <c r="A3" s="31" t="s">
        <v>99</v>
      </c>
      <c r="B3" s="31" t="s">
        <v>100</v>
      </c>
      <c r="C3" s="12"/>
      <c r="D3" s="12"/>
      <c r="E3" s="13"/>
    </row>
    <row r="4" spans="1:5" ht="25.5">
      <c r="A4" s="31" t="s">
        <v>101</v>
      </c>
      <c r="B4" s="31" t="s">
        <v>102</v>
      </c>
      <c r="C4" s="12"/>
      <c r="D4" s="12"/>
      <c r="E4" s="13"/>
    </row>
    <row r="5" spans="1:5">
      <c r="A5" s="31" t="s">
        <v>103</v>
      </c>
      <c r="B5" s="31" t="s">
        <v>102</v>
      </c>
      <c r="C5" s="12"/>
      <c r="D5" s="12"/>
      <c r="E5" s="13"/>
    </row>
    <row r="6" spans="1:5" ht="25.5">
      <c r="A6" s="31" t="s">
        <v>104</v>
      </c>
      <c r="B6" s="31" t="s">
        <v>102</v>
      </c>
      <c r="C6" s="12"/>
      <c r="D6" s="12"/>
      <c r="E6" s="13"/>
    </row>
    <row r="7" spans="1:5" ht="25.5">
      <c r="A7" s="31" t="s">
        <v>105</v>
      </c>
      <c r="B7" s="31" t="s">
        <v>106</v>
      </c>
      <c r="C7" s="12"/>
      <c r="D7" s="12"/>
      <c r="E7" s="13"/>
    </row>
    <row r="8" spans="1:5" ht="25.5">
      <c r="A8" s="31" t="s">
        <v>107</v>
      </c>
      <c r="B8" s="31" t="s">
        <v>108</v>
      </c>
      <c r="C8" s="12"/>
      <c r="D8" s="12"/>
      <c r="E8" s="13"/>
    </row>
    <row r="9" spans="1:5">
      <c r="A9" s="31" t="s">
        <v>109</v>
      </c>
      <c r="B9" s="31" t="s">
        <v>106</v>
      </c>
      <c r="C9" s="12"/>
      <c r="D9" s="12"/>
      <c r="E9" s="13"/>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Lees mij</vt:lpstr>
      <vt:lpstr>Universum</vt:lpstr>
      <vt:lpstr>Overzicht</vt:lpstr>
      <vt:lpstr>Onderhoud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Kees van Wanrooij, Belegger Kees</dc:creator>
  <cp:lastModifiedBy>Kees van Wanrooij</cp:lastModifiedBy>
  <dcterms:created xsi:type="dcterms:W3CDTF">2026-09-12T11:48:40Z</dcterms:created>
  <dcterms:modified xsi:type="dcterms:W3CDTF">2026-09-12T12:25:26Z</dcterms:modified>
</cp:coreProperties>
</file>